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5\"/>
    </mc:Choice>
  </mc:AlternateContent>
  <xr:revisionPtr revIDLastSave="0" documentId="13_ncr:1_{DFC8DEB9-9ED4-4639-B76E-BDAE1F5850E2}" xr6:coauthVersionLast="47" xr6:coauthVersionMax="47" xr10:uidLastSave="{00000000-0000-0000-0000-000000000000}"/>
  <bookViews>
    <workbookView xWindow="-28920" yWindow="-120" windowWidth="29040" windowHeight="15720" xr2:uid="{55D94250-5071-4800-BB1C-638D5FE810A8}"/>
  </bookViews>
  <sheets>
    <sheet name="ETAT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18" i="1"/>
  <c r="F22" i="1"/>
  <c r="G16" i="1"/>
  <c r="G17" i="1"/>
  <c r="G14" i="1"/>
  <c r="G15" i="1"/>
  <c r="G8" i="1"/>
  <c r="E22" i="1"/>
  <c r="E23" i="1" s="1"/>
  <c r="E24" i="1" s="1"/>
  <c r="G13" i="1"/>
  <c r="G11" i="1"/>
  <c r="G7" i="1"/>
  <c r="G10" i="1"/>
  <c r="G9" i="1"/>
  <c r="G6" i="1"/>
  <c r="G23" i="1" l="1"/>
  <c r="F23" i="1"/>
  <c r="F24" i="1" s="1"/>
  <c r="G24" i="1" l="1"/>
</calcChain>
</file>

<file path=xl/sharedStrings.xml><?xml version="1.0" encoding="utf-8"?>
<sst xmlns="http://schemas.openxmlformats.org/spreadsheetml/2006/main" count="39" uniqueCount="38">
  <si>
    <t>PION - LE MEILLEUR DU VIN</t>
  </si>
  <si>
    <t>DATE</t>
  </si>
  <si>
    <t xml:space="preserve"> N° facture</t>
  </si>
  <si>
    <t>CODE CLIENT</t>
  </si>
  <si>
    <t>Nom Client</t>
  </si>
  <si>
    <t>MONTANT</t>
  </si>
  <si>
    <t>COM EN ATTENTE</t>
  </si>
  <si>
    <t>COM A REGLER</t>
  </si>
  <si>
    <t>PLAISVI</t>
  </si>
  <si>
    <t>BERTOSSI RAYNAL PLAISIR DU VIN</t>
  </si>
  <si>
    <t>TOTAL HT</t>
  </si>
  <si>
    <t>TVA 20%</t>
  </si>
  <si>
    <t>TTC</t>
  </si>
  <si>
    <t>GAMARH</t>
  </si>
  <si>
    <t>GAMA RH</t>
  </si>
  <si>
    <t>MAISON PARENT GROS / SARL FRANCOIS PARENT -  ETAT DES VENTES AU 31 JUILLET 2025</t>
  </si>
  <si>
    <t>JEUPAUM</t>
  </si>
  <si>
    <t>AUBERGE DU JEU DE PAUME</t>
  </si>
  <si>
    <t>STJAMES</t>
  </si>
  <si>
    <t>SAINT JAMES PARIS</t>
  </si>
  <si>
    <t>SPIRITS</t>
  </si>
  <si>
    <t>SPIRIT SERVICES</t>
  </si>
  <si>
    <t>LESAMIS</t>
  </si>
  <si>
    <t>LES AMIS DE L'AMI LOUIS</t>
  </si>
  <si>
    <t>NOMICOS</t>
  </si>
  <si>
    <t>HELENRE</t>
  </si>
  <si>
    <t>RESTAURANT HELEN</t>
  </si>
  <si>
    <t>Retour de la commande le 25/03/2025 - AVOIR TOTAL</t>
  </si>
  <si>
    <t>BONGEO</t>
  </si>
  <si>
    <t>AU BON GEORGES</t>
  </si>
  <si>
    <t>CAPEDEN</t>
  </si>
  <si>
    <t>HOTEL DU CAP EDEN ROC</t>
  </si>
  <si>
    <t>CAVESOP</t>
  </si>
  <si>
    <t>LA CAVE DE SOPHIE</t>
  </si>
  <si>
    <t>CAVRIVE</t>
  </si>
  <si>
    <t>CAVE RIVE GAUCHE</t>
  </si>
  <si>
    <t>RYDIVEN</t>
  </si>
  <si>
    <t>SNC RYDIVEN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</si>
</sst>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0C]_-;\-* #,##0.00\ [$€-40C]_-;_-* &quot;-&quot;??\ [$€-40C]_-;_-@_-"/>
    <numFmt numFmtId="166" formatCode="_-* #,##0.00\ [$€-40C]_-;\-* #,##0.00\ [$€-40C]_-;_-* \-??\ [$€-40C]_-;_-@_-"/>
  </numFmts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36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</font>
    <font>
      <sz val="12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26"/>
      <name val="Arial"/>
      <family val="2"/>
      <charset val="1"/>
    </font>
    <font>
      <b/>
      <sz val="18"/>
      <name val="Arial"/>
      <family val="2"/>
    </font>
    <font>
      <sz val="11"/>
      <color rgb="FFFF0000"/>
      <name val="Calibri"/>
      <family val="2"/>
      <charset val="1"/>
    </font>
    <font>
      <b/>
      <sz val="22"/>
      <color rgb="FF000000"/>
      <name val="Calibri"/>
      <family val="2"/>
    </font>
    <font>
      <b/>
      <sz val="9"/>
      <color rgb="FFFF0000"/>
      <name val="Arial"/>
      <family val="2"/>
      <charset val="1"/>
    </font>
    <font>
      <b/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5" fillId="0" borderId="0" xfId="0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8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4" fontId="8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2" fontId="8" fillId="0" borderId="3" xfId="1" applyNumberFormat="1" applyFont="1" applyBorder="1" applyAlignment="1">
      <alignment horizontal="right"/>
    </xf>
    <xf numFmtId="0" fontId="9" fillId="0" borderId="3" xfId="0" applyFont="1" applyBorder="1"/>
    <xf numFmtId="2" fontId="10" fillId="0" borderId="3" xfId="1" applyNumberFormat="1" applyFont="1" applyBorder="1" applyAlignment="1">
      <alignment horizontal="center"/>
    </xf>
    <xf numFmtId="1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8" fillId="0" borderId="0" xfId="1" applyNumberFormat="1" applyFont="1" applyAlignment="1">
      <alignment horizontal="right"/>
    </xf>
    <xf numFmtId="0" fontId="9" fillId="0" borderId="0" xfId="0" applyFont="1"/>
    <xf numFmtId="2" fontId="10" fillId="0" borderId="0" xfId="1" applyNumberFormat="1" applyFont="1" applyAlignment="1">
      <alignment horizontal="center"/>
    </xf>
    <xf numFmtId="0" fontId="7" fillId="0" borderId="4" xfId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" xfId="1" applyFont="1" applyBorder="1"/>
    <xf numFmtId="164" fontId="7" fillId="0" borderId="1" xfId="1" applyNumberFormat="1" applyFont="1" applyBorder="1"/>
    <xf numFmtId="165" fontId="5" fillId="0" borderId="0" xfId="0" applyNumberFormat="1" applyFont="1"/>
    <xf numFmtId="164" fontId="12" fillId="0" borderId="1" xfId="0" applyNumberFormat="1" applyFont="1" applyBorder="1"/>
    <xf numFmtId="166" fontId="7" fillId="0" borderId="1" xfId="1" applyNumberFormat="1" applyFont="1" applyBorder="1" applyAlignment="1">
      <alignment horizontal="right" vertical="center"/>
    </xf>
    <xf numFmtId="166" fontId="10" fillId="0" borderId="1" xfId="1" applyNumberFormat="1" applyFont="1" applyBorder="1"/>
    <xf numFmtId="166" fontId="10" fillId="3" borderId="1" xfId="1" applyNumberFormat="1" applyFont="1" applyFill="1" applyBorder="1"/>
    <xf numFmtId="0" fontId="1" fillId="0" borderId="0" xfId="1"/>
    <xf numFmtId="2" fontId="13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center"/>
    </xf>
    <xf numFmtId="0" fontId="15" fillId="0" borderId="0" xfId="0" applyFont="1"/>
    <xf numFmtId="164" fontId="11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18" fillId="0" borderId="6" xfId="0" applyFont="1" applyBorder="1"/>
    <xf numFmtId="0" fontId="18" fillId="0" borderId="0" xfId="0" applyFont="1"/>
    <xf numFmtId="164" fontId="11" fillId="0" borderId="2" xfId="1" applyNumberFormat="1" applyFont="1" applyBorder="1" applyAlignment="1">
      <alignment horizontal="center"/>
    </xf>
    <xf numFmtId="0" fontId="19" fillId="0" borderId="0" xfId="0" applyFont="1"/>
    <xf numFmtId="164" fontId="10" fillId="0" borderId="1" xfId="1" applyNumberFormat="1" applyFont="1" applyBorder="1" applyAlignment="1">
      <alignment horizontal="center"/>
    </xf>
    <xf numFmtId="164" fontId="21" fillId="0" borderId="2" xfId="1" applyNumberFormat="1" applyFont="1" applyBorder="1" applyAlignment="1">
      <alignment horizontal="center"/>
    </xf>
    <xf numFmtId="0" fontId="16" fillId="2" borderId="0" xfId="1" applyFont="1" applyFill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164" fontId="20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1C4590AC-C7BD-4370-B57E-DF8C1408A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FB8C-4DF7-4001-A2B2-B2A5224BEDCB}">
  <sheetPr>
    <pageSetUpPr fitToPage="1"/>
  </sheetPr>
  <dimension ref="A1:K33"/>
  <sheetViews>
    <sheetView tabSelected="1" topLeftCell="A5" zoomScaleNormal="100" workbookViewId="0">
      <selection activeCell="G24" sqref="G24"/>
    </sheetView>
  </sheetViews>
  <sheetFormatPr baseColWidth="10" defaultColWidth="11.28515625" defaultRowHeight="15" x14ac:dyDescent="0.25"/>
  <cols>
    <col min="1" max="1" width="20.42578125" customWidth="1"/>
    <col min="2" max="3" width="18.85546875" customWidth="1"/>
    <col min="4" max="4" width="53" customWidth="1"/>
    <col min="5" max="5" width="18.28515625" customWidth="1"/>
    <col min="6" max="6" width="23.28515625" customWidth="1"/>
    <col min="7" max="7" width="22.85546875" customWidth="1"/>
    <col min="9" max="9" width="18.7109375" bestFit="1" customWidth="1"/>
    <col min="11" max="11" width="17" bestFit="1" customWidth="1"/>
  </cols>
  <sheetData>
    <row r="1" spans="1:10" ht="34.5" customHeight="1" x14ac:dyDescent="0.6">
      <c r="A1" s="51" t="s">
        <v>0</v>
      </c>
      <c r="B1" s="51"/>
      <c r="C1" s="51"/>
      <c r="D1" s="51"/>
      <c r="E1" s="51"/>
      <c r="F1" s="51"/>
      <c r="G1" s="51"/>
      <c r="H1" s="1"/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</row>
    <row r="3" spans="1:10" s="4" customFormat="1" ht="22.9" customHeight="1" x14ac:dyDescent="0.35">
      <c r="A3" s="52" t="s">
        <v>15</v>
      </c>
      <c r="B3" s="52"/>
      <c r="C3" s="52"/>
      <c r="D3" s="52"/>
      <c r="E3" s="52"/>
      <c r="F3" s="52"/>
      <c r="G3" s="52"/>
      <c r="H3" s="3"/>
    </row>
    <row r="4" spans="1:10" s="4" customFormat="1" ht="22.9" customHeight="1" x14ac:dyDescent="0.35">
      <c r="A4" s="5"/>
      <c r="B4" s="5"/>
      <c r="C4" s="5"/>
      <c r="D4" s="5"/>
      <c r="E4" s="5"/>
      <c r="F4" s="5"/>
      <c r="G4" s="5"/>
      <c r="H4" s="5"/>
    </row>
    <row r="5" spans="1:10" s="4" customFormat="1" ht="50.65" customHeigh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8" t="s">
        <v>6</v>
      </c>
      <c r="G5" s="8" t="s">
        <v>7</v>
      </c>
      <c r="H5" s="5"/>
    </row>
    <row r="6" spans="1:10" ht="22.9" customHeight="1" x14ac:dyDescent="0.25">
      <c r="A6" s="9">
        <v>45462</v>
      </c>
      <c r="B6" s="10">
        <v>5003939</v>
      </c>
      <c r="C6" s="10" t="s">
        <v>8</v>
      </c>
      <c r="D6" s="10" t="s">
        <v>9</v>
      </c>
      <c r="E6" s="12">
        <v>2046</v>
      </c>
      <c r="F6" s="44"/>
      <c r="G6" s="43">
        <f t="shared" ref="G6:G11" si="0">E6*20/100</f>
        <v>409.2</v>
      </c>
      <c r="H6" s="45"/>
      <c r="I6" s="46"/>
      <c r="J6" s="46"/>
    </row>
    <row r="7" spans="1:10" ht="22.9" customHeight="1" x14ac:dyDescent="0.25">
      <c r="A7" s="9">
        <v>45629</v>
      </c>
      <c r="B7" s="10">
        <v>5003995</v>
      </c>
      <c r="C7" s="11" t="s">
        <v>13</v>
      </c>
      <c r="D7" s="11" t="s">
        <v>14</v>
      </c>
      <c r="E7" s="12">
        <v>1584</v>
      </c>
      <c r="F7" s="14"/>
      <c r="G7" s="43">
        <f t="shared" si="0"/>
        <v>316.8</v>
      </c>
    </row>
    <row r="8" spans="1:10" ht="22.9" customHeight="1" x14ac:dyDescent="0.25">
      <c r="A8" s="9">
        <v>45670</v>
      </c>
      <c r="B8" s="10">
        <v>5004018</v>
      </c>
      <c r="C8" s="11" t="s">
        <v>16</v>
      </c>
      <c r="D8" s="11" t="s">
        <v>17</v>
      </c>
      <c r="E8" s="12">
        <v>264</v>
      </c>
      <c r="F8" s="14"/>
      <c r="G8" s="43">
        <f t="shared" si="0"/>
        <v>52.8</v>
      </c>
    </row>
    <row r="9" spans="1:10" ht="22.9" customHeight="1" x14ac:dyDescent="0.25">
      <c r="A9" s="9">
        <v>45684</v>
      </c>
      <c r="B9" s="10">
        <v>5004024</v>
      </c>
      <c r="C9" s="11" t="s">
        <v>18</v>
      </c>
      <c r="D9" s="11" t="s">
        <v>19</v>
      </c>
      <c r="E9" s="12">
        <v>528</v>
      </c>
      <c r="F9" s="14"/>
      <c r="G9" s="43">
        <f t="shared" si="0"/>
        <v>105.6</v>
      </c>
    </row>
    <row r="10" spans="1:10" ht="22.9" customHeight="1" x14ac:dyDescent="0.25">
      <c r="A10" s="9">
        <v>45684</v>
      </c>
      <c r="B10" s="10">
        <v>5004025</v>
      </c>
      <c r="C10" s="11" t="s">
        <v>20</v>
      </c>
      <c r="D10" s="11" t="s">
        <v>21</v>
      </c>
      <c r="E10" s="12">
        <v>378</v>
      </c>
      <c r="F10" s="14"/>
      <c r="G10" s="43">
        <f t="shared" si="0"/>
        <v>75.599999999999994</v>
      </c>
    </row>
    <row r="11" spans="1:10" ht="22.9" customHeight="1" x14ac:dyDescent="0.25">
      <c r="A11" s="9">
        <v>45707</v>
      </c>
      <c r="B11" s="10">
        <v>5004035</v>
      </c>
      <c r="C11" s="11" t="s">
        <v>22</v>
      </c>
      <c r="D11" s="11" t="s">
        <v>23</v>
      </c>
      <c r="E11" s="12">
        <v>2046</v>
      </c>
      <c r="F11" s="14"/>
      <c r="G11" s="43">
        <f t="shared" si="0"/>
        <v>409.2</v>
      </c>
    </row>
    <row r="12" spans="1:10" ht="22.9" customHeight="1" x14ac:dyDescent="0.45">
      <c r="A12" s="9">
        <v>45707</v>
      </c>
      <c r="B12" s="10">
        <v>5004036</v>
      </c>
      <c r="C12" s="11" t="s">
        <v>24</v>
      </c>
      <c r="D12" s="11" t="s">
        <v>24</v>
      </c>
      <c r="E12" s="12">
        <v>2046</v>
      </c>
      <c r="F12" s="53" t="s">
        <v>27</v>
      </c>
      <c r="G12" s="53"/>
      <c r="H12" s="48"/>
    </row>
    <row r="13" spans="1:10" ht="22.9" customHeight="1" x14ac:dyDescent="0.25">
      <c r="A13" s="9">
        <v>45707</v>
      </c>
      <c r="B13" s="10">
        <v>5004037</v>
      </c>
      <c r="C13" s="11" t="s">
        <v>25</v>
      </c>
      <c r="D13" s="11" t="s">
        <v>26</v>
      </c>
      <c r="E13" s="12">
        <v>528</v>
      </c>
      <c r="F13" s="14"/>
      <c r="G13" s="49">
        <f>E13*20/100</f>
        <v>105.6</v>
      </c>
    </row>
    <row r="14" spans="1:10" ht="22.9" customHeight="1" x14ac:dyDescent="0.25">
      <c r="A14" s="9">
        <v>45740</v>
      </c>
      <c r="B14" s="10">
        <v>5004055</v>
      </c>
      <c r="C14" s="11" t="s">
        <v>32</v>
      </c>
      <c r="D14" s="11" t="s">
        <v>33</v>
      </c>
      <c r="E14" s="12">
        <v>1056</v>
      </c>
      <c r="F14" s="14"/>
      <c r="G14" s="13">
        <f>E14*20/100</f>
        <v>211.2</v>
      </c>
    </row>
    <row r="15" spans="1:10" ht="22.9" customHeight="1" x14ac:dyDescent="0.25">
      <c r="A15" s="9">
        <v>45748</v>
      </c>
      <c r="B15" s="10">
        <v>5004066</v>
      </c>
      <c r="C15" s="11" t="s">
        <v>28</v>
      </c>
      <c r="D15" s="11" t="s">
        <v>29</v>
      </c>
      <c r="E15" s="12">
        <v>2640</v>
      </c>
      <c r="F15" s="14"/>
      <c r="G15" s="47">
        <f>E15*20/100</f>
        <v>528</v>
      </c>
    </row>
    <row r="16" spans="1:10" ht="22.9" customHeight="1" x14ac:dyDescent="0.25">
      <c r="A16" s="9">
        <v>45762</v>
      </c>
      <c r="B16" s="10">
        <v>5004072</v>
      </c>
      <c r="C16" s="11" t="s">
        <v>30</v>
      </c>
      <c r="D16" s="11" t="s">
        <v>31</v>
      </c>
      <c r="E16" s="12">
        <v>906</v>
      </c>
      <c r="F16" s="50"/>
      <c r="G16" s="47">
        <f>E16*20/100</f>
        <v>181.2</v>
      </c>
    </row>
    <row r="17" spans="1:11" ht="22.9" customHeight="1" x14ac:dyDescent="0.25">
      <c r="A17" s="9">
        <v>45791</v>
      </c>
      <c r="B17" s="10">
        <v>5004097</v>
      </c>
      <c r="C17" s="11" t="s">
        <v>34</v>
      </c>
      <c r="D17" s="11" t="s">
        <v>35</v>
      </c>
      <c r="E17" s="12">
        <v>9273</v>
      </c>
      <c r="F17" s="14"/>
      <c r="G17" s="47">
        <f t="shared" ref="G17" si="1">E17*20/100</f>
        <v>1854.6</v>
      </c>
    </row>
    <row r="18" spans="1:11" ht="22.9" customHeight="1" x14ac:dyDescent="0.25">
      <c r="A18" s="9">
        <v>45831</v>
      </c>
      <c r="B18" s="10">
        <v>5004126</v>
      </c>
      <c r="C18" s="11" t="s">
        <v>36</v>
      </c>
      <c r="D18" s="11" t="s">
        <v>37</v>
      </c>
      <c r="E18" s="12">
        <v>312</v>
      </c>
      <c r="F18" s="13">
        <f>E18*20/100</f>
        <v>62.4</v>
      </c>
      <c r="G18" s="13"/>
    </row>
    <row r="19" spans="1:11" ht="22.9" customHeight="1" x14ac:dyDescent="0.25">
      <c r="A19" s="15"/>
      <c r="B19" s="16"/>
      <c r="C19" s="17"/>
      <c r="D19" s="17"/>
      <c r="E19" s="18"/>
      <c r="F19" s="19"/>
      <c r="G19" s="20"/>
    </row>
    <row r="20" spans="1:11" ht="22.9" customHeight="1" x14ac:dyDescent="0.25">
      <c r="A20" s="21"/>
      <c r="B20" s="22"/>
      <c r="C20" s="23"/>
      <c r="D20" s="23"/>
      <c r="E20" s="24"/>
      <c r="F20" s="25"/>
      <c r="G20" s="26"/>
    </row>
    <row r="21" spans="1:11" ht="21.6" customHeight="1" x14ac:dyDescent="0.25">
      <c r="A21" s="21"/>
      <c r="B21" s="22"/>
      <c r="C21" s="23"/>
      <c r="D21" s="27"/>
      <c r="E21" s="24"/>
      <c r="F21" s="28"/>
      <c r="G21" s="29"/>
    </row>
    <row r="22" spans="1:11" s="4" customFormat="1" ht="22.9" customHeight="1" x14ac:dyDescent="0.35">
      <c r="A22" s="30"/>
      <c r="B22" s="23"/>
      <c r="C22" s="31"/>
      <c r="D22" s="32" t="s">
        <v>10</v>
      </c>
      <c r="E22" s="33">
        <f>SUM(E6:E21)</f>
        <v>23607</v>
      </c>
      <c r="F22" s="33">
        <f>SUM(F6:F21)</f>
        <v>62.4</v>
      </c>
      <c r="G22" s="33">
        <f>SUM(G6:G21)</f>
        <v>4249.7999999999993</v>
      </c>
      <c r="I22" s="34"/>
    </row>
    <row r="23" spans="1:11" s="4" customFormat="1" ht="22.9" customHeight="1" x14ac:dyDescent="0.35">
      <c r="A23" s="30"/>
      <c r="B23" s="23"/>
      <c r="C23" s="31"/>
      <c r="D23" s="32" t="s">
        <v>11</v>
      </c>
      <c r="E23" s="35">
        <f>E22*20/100</f>
        <v>4721.3999999999996</v>
      </c>
      <c r="F23" s="36">
        <f>F22*20%</f>
        <v>12.48</v>
      </c>
      <c r="G23" s="37">
        <f>G22*20%</f>
        <v>849.95999999999992</v>
      </c>
    </row>
    <row r="24" spans="1:11" s="4" customFormat="1" ht="22.9" customHeight="1" x14ac:dyDescent="0.35">
      <c r="A24" s="30"/>
      <c r="B24" s="23"/>
      <c r="C24" s="31"/>
      <c r="D24" s="32" t="s">
        <v>12</v>
      </c>
      <c r="E24" s="35">
        <f>E22+E23</f>
        <v>28328.400000000001</v>
      </c>
      <c r="F24" s="36">
        <f>F22+F23</f>
        <v>74.88</v>
      </c>
      <c r="G24" s="38">
        <f>G22+G23</f>
        <v>5099.7599999999993</v>
      </c>
      <c r="K24" s="34"/>
    </row>
    <row r="25" spans="1:11" s="4" customFormat="1" ht="22.9" customHeight="1" x14ac:dyDescent="0.35">
      <c r="A25" s="30"/>
      <c r="B25" s="23"/>
      <c r="C25" s="23"/>
      <c r="D25" s="17"/>
      <c r="E25" s="19"/>
      <c r="F25" s="17"/>
      <c r="G25" s="20"/>
      <c r="I25" s="34"/>
    </row>
    <row r="26" spans="1:11" x14ac:dyDescent="0.25">
      <c r="A26" s="39"/>
      <c r="B26" s="39"/>
      <c r="C26" s="39"/>
    </row>
    <row r="27" spans="1:11" x14ac:dyDescent="0.25">
      <c r="A27" s="39"/>
      <c r="B27" s="39"/>
      <c r="C27" s="39"/>
    </row>
    <row r="28" spans="1:11" x14ac:dyDescent="0.25">
      <c r="A28" s="39"/>
      <c r="B28" s="39"/>
      <c r="C28" s="39"/>
    </row>
    <row r="29" spans="1:11" ht="20.25" x14ac:dyDescent="0.3">
      <c r="A29" s="39"/>
      <c r="B29" s="39"/>
      <c r="C29" s="39"/>
      <c r="D29" s="39"/>
      <c r="E29" s="39"/>
      <c r="F29" s="39"/>
      <c r="G29" s="40"/>
    </row>
    <row r="30" spans="1:11" ht="18" x14ac:dyDescent="0.25">
      <c r="A30" s="39"/>
      <c r="B30" s="39"/>
      <c r="C30" s="39"/>
      <c r="D30" s="39"/>
      <c r="E30" s="39"/>
      <c r="F30" s="39"/>
      <c r="G30" s="41"/>
    </row>
    <row r="33" spans="1:5" x14ac:dyDescent="0.25">
      <c r="A33" s="42"/>
      <c r="B33" s="42"/>
      <c r="C33" s="42"/>
      <c r="D33" s="42"/>
      <c r="E33" s="42"/>
    </row>
  </sheetData>
  <mergeCells count="3">
    <mergeCell ref="A1:G1"/>
    <mergeCell ref="A3:G3"/>
    <mergeCell ref="F12:G12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2025-07-17T09:32:56Z</cp:lastPrinted>
  <dcterms:created xsi:type="dcterms:W3CDTF">2024-07-23T13:05:07Z</dcterms:created>
  <dcterms:modified xsi:type="dcterms:W3CDTF">2025-07-17T09:33:04Z</dcterms:modified>
</cp:coreProperties>
</file>