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" windowWidth="12120" windowHeight="7770"/>
  </bookViews>
  <sheets>
    <sheet name="GB" sheetId="1" r:id="rId1"/>
    <sheet name="Feuil2" sheetId="2" r:id="rId2"/>
    <sheet name="Feuil3" sheetId="3" r:id="rId3"/>
  </sheets>
  <definedNames>
    <definedName name="_xlnm.Print_Titles" localSheetId="0">GB!$1:$1</definedName>
  </definedNames>
  <calcPr calcId="124519" refMode="R1C1"/>
</workbook>
</file>

<file path=xl/calcChain.xml><?xml version="1.0" encoding="utf-8"?>
<calcChain xmlns="http://schemas.openxmlformats.org/spreadsheetml/2006/main">
  <c r="H86" i="1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58"/>
  <c r="H57"/>
  <c r="H56"/>
  <c r="H55"/>
  <c r="H60"/>
  <c r="H59"/>
  <c r="H50"/>
  <c r="H49"/>
  <c r="E51"/>
  <c r="E87" l="1"/>
  <c r="H25"/>
  <c r="H23"/>
  <c r="H47"/>
  <c r="H3"/>
  <c r="H48" l="1"/>
  <c r="H46"/>
  <c r="H45" l="1"/>
  <c r="H43"/>
  <c r="H33"/>
  <c r="H40" l="1"/>
  <c r="H38"/>
  <c r="H22"/>
  <c r="H21"/>
  <c r="H20"/>
  <c r="H14"/>
  <c r="H12"/>
  <c r="H10"/>
  <c r="H9"/>
  <c r="H41" l="1"/>
  <c r="H36"/>
  <c r="H32"/>
  <c r="H31"/>
  <c r="H29"/>
  <c r="H18"/>
  <c r="H16"/>
  <c r="H6"/>
  <c r="H51" l="1"/>
</calcChain>
</file>

<file path=xl/sharedStrings.xml><?xml version="1.0" encoding="utf-8"?>
<sst xmlns="http://schemas.openxmlformats.org/spreadsheetml/2006/main" count="81" uniqueCount="63">
  <si>
    <t>NOM DU CLIENT</t>
  </si>
  <si>
    <t>MONTANT FACTURE</t>
  </si>
  <si>
    <t>DATE VIREMENT</t>
  </si>
  <si>
    <t>MONTANT VIREMENT</t>
  </si>
  <si>
    <t>SOLDE DÛ</t>
  </si>
  <si>
    <t>DATE FACTURE</t>
  </si>
  <si>
    <t>L'ASSEMBLAGE</t>
  </si>
  <si>
    <t>NEILL &amp; CO</t>
  </si>
  <si>
    <t>HICKS &amp; DON</t>
  </si>
  <si>
    <t>FOUR WALLS</t>
  </si>
  <si>
    <t>HENNINGS</t>
  </si>
  <si>
    <t>HOWARD BILTON</t>
  </si>
  <si>
    <t>BACCHANALIA</t>
  </si>
  <si>
    <t>LAYTONS</t>
  </si>
  <si>
    <t>BANCROFT</t>
  </si>
  <si>
    <t>FINE &amp; RARE WINES</t>
  </si>
  <si>
    <t>COE VINTNERS</t>
  </si>
  <si>
    <t>LAST DROP</t>
  </si>
  <si>
    <t>NUMERO FACTURE                 AGF                       FP</t>
  </si>
  <si>
    <t>TOTAL</t>
  </si>
  <si>
    <t>DECORUM</t>
  </si>
  <si>
    <t>DIRECT WINES</t>
  </si>
  <si>
    <t>CH HAWKINS</t>
  </si>
  <si>
    <t>GREAT GROG</t>
  </si>
  <si>
    <t>MAISON COLOMBIER</t>
  </si>
  <si>
    <t>CHARLES HAWKINS</t>
  </si>
  <si>
    <t>COMMANDES EXPEDIEES ENSEMBLE GROUPAGE CH HAWKINS</t>
  </si>
  <si>
    <t>PF-CHA3981</t>
  </si>
  <si>
    <t>PF-CHA3982</t>
  </si>
  <si>
    <t>PF-CHA3951</t>
  </si>
  <si>
    <t>PF-CHA3952</t>
  </si>
  <si>
    <t>ARMIT WINES</t>
  </si>
  <si>
    <t>PF-CHA3888</t>
  </si>
  <si>
    <t>PF-CHA3896</t>
  </si>
  <si>
    <t>DECORUM VINTNERS</t>
  </si>
  <si>
    <t>PF-CHA3942</t>
  </si>
  <si>
    <t>HEDONISM WINES</t>
  </si>
  <si>
    <t>PF-CHA3943</t>
  </si>
  <si>
    <t>PF-CHA3944</t>
  </si>
  <si>
    <t>PF-CHA3948</t>
  </si>
  <si>
    <t>PF-CHA3988</t>
  </si>
  <si>
    <t>PF-CHA3989</t>
  </si>
  <si>
    <t>LAYTON'S</t>
  </si>
  <si>
    <t>PF-CHA3880</t>
  </si>
  <si>
    <t>PF-CHA3983</t>
  </si>
  <si>
    <t>PF-CHA3881</t>
  </si>
  <si>
    <t>PF-CHA3911</t>
  </si>
  <si>
    <t>PF-CHA3912</t>
  </si>
  <si>
    <t>JOHN FRAZIER</t>
  </si>
  <si>
    <t>PF-CHA3926</t>
  </si>
  <si>
    <t>PF-CHA3927</t>
  </si>
  <si>
    <t>PF-CHA3885</t>
  </si>
  <si>
    <t>NEILL &amp;CO</t>
  </si>
  <si>
    <t>PF-CHA3914</t>
  </si>
  <si>
    <t>PF-CHA3915</t>
  </si>
  <si>
    <t>PF-CHA3905</t>
  </si>
  <si>
    <t>PF-CHA3906</t>
  </si>
  <si>
    <t>DEDUIT DE SES COMMISSIONS</t>
  </si>
  <si>
    <t>COM SOLDEE</t>
  </si>
  <si>
    <t>COM S/2266</t>
  </si>
  <si>
    <t>COMMISSIONS</t>
  </si>
  <si>
    <t>DATE RGT</t>
  </si>
  <si>
    <t>DDE 06/13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</si>
</sst>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4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A7C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2" xfId="0" applyBorder="1"/>
    <xf numFmtId="14" fontId="0" fillId="0" borderId="2" xfId="0" applyNumberFormat="1" applyBorder="1"/>
    <xf numFmtId="164" fontId="0" fillId="0" borderId="2" xfId="0" applyNumberFormat="1" applyBorder="1"/>
    <xf numFmtId="0" fontId="0" fillId="0" borderId="3" xfId="0" applyBorder="1"/>
    <xf numFmtId="14" fontId="0" fillId="0" borderId="3" xfId="0" applyNumberFormat="1" applyBorder="1"/>
    <xf numFmtId="164" fontId="0" fillId="0" borderId="3" xfId="0" applyNumberFormat="1" applyBorder="1"/>
    <xf numFmtId="0" fontId="0" fillId="0" borderId="4" xfId="0" applyBorder="1"/>
    <xf numFmtId="14" fontId="0" fillId="0" borderId="4" xfId="0" applyNumberFormat="1" applyBorder="1"/>
    <xf numFmtId="164" fontId="0" fillId="0" borderId="4" xfId="0" applyNumberFormat="1" applyBorder="1"/>
    <xf numFmtId="14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164" fontId="0" fillId="2" borderId="1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/>
    <xf numFmtId="164" fontId="0" fillId="2" borderId="3" xfId="0" applyNumberFormat="1" applyFill="1" applyBorder="1"/>
    <xf numFmtId="164" fontId="0" fillId="2" borderId="4" xfId="0" applyNumberFormat="1" applyFill="1" applyBorder="1"/>
    <xf numFmtId="164" fontId="0" fillId="2" borderId="1" xfId="0" applyNumberForma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6" borderId="1" xfId="0" applyFill="1" applyBorder="1" applyAlignment="1">
      <alignment vertical="center"/>
    </xf>
    <xf numFmtId="14" fontId="0" fillId="6" borderId="1" xfId="0" applyNumberForma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wrapText="1"/>
    </xf>
    <xf numFmtId="14" fontId="0" fillId="6" borderId="1" xfId="0" applyNumberFormat="1" applyFill="1" applyBorder="1" applyAlignment="1">
      <alignment horizontal="center" wrapText="1"/>
    </xf>
    <xf numFmtId="164" fontId="1" fillId="4" borderId="4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right" vertical="center"/>
    </xf>
    <xf numFmtId="0" fontId="0" fillId="5" borderId="1" xfId="0" applyFill="1" applyBorder="1"/>
    <xf numFmtId="0" fontId="0" fillId="8" borderId="0" xfId="0" applyFill="1"/>
    <xf numFmtId="14" fontId="0" fillId="8" borderId="0" xfId="0" applyNumberFormat="1" applyFill="1"/>
    <xf numFmtId="164" fontId="0" fillId="8" borderId="0" xfId="0" applyNumberFormat="1" applyFill="1"/>
    <xf numFmtId="0" fontId="0" fillId="7" borderId="4" xfId="0" applyFill="1" applyBorder="1"/>
    <xf numFmtId="164" fontId="3" fillId="8" borderId="0" xfId="0" applyNumberFormat="1" applyFont="1" applyFill="1" applyAlignment="1">
      <alignment horizontal="right"/>
    </xf>
    <xf numFmtId="9" fontId="0" fillId="0" borderId="0" xfId="0" applyNumberFormat="1"/>
    <xf numFmtId="14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164" fontId="0" fillId="3" borderId="1" xfId="0" applyNumberFormat="1" applyFill="1" applyBorder="1"/>
    <xf numFmtId="14" fontId="0" fillId="3" borderId="4" xfId="0" applyNumberFormat="1" applyFill="1" applyBorder="1"/>
    <xf numFmtId="0" fontId="0" fillId="3" borderId="4" xfId="0" applyFill="1" applyBorder="1" applyAlignment="1"/>
    <xf numFmtId="164" fontId="0" fillId="3" borderId="4" xfId="0" applyNumberFormat="1" applyFill="1" applyBorder="1"/>
    <xf numFmtId="14" fontId="0" fillId="5" borderId="1" xfId="0" applyNumberFormat="1" applyFill="1" applyBorder="1"/>
    <xf numFmtId="164" fontId="0" fillId="5" borderId="1" xfId="0" applyNumberFormat="1" applyFill="1" applyBorder="1"/>
    <xf numFmtId="14" fontId="0" fillId="5" borderId="4" xfId="0" applyNumberFormat="1" applyFill="1" applyBorder="1"/>
    <xf numFmtId="164" fontId="0" fillId="5" borderId="4" xfId="0" applyNumberFormat="1" applyFill="1" applyBorder="1"/>
    <xf numFmtId="14" fontId="2" fillId="0" borderId="4" xfId="0" applyNumberFormat="1" applyFont="1" applyBorder="1"/>
    <xf numFmtId="164" fontId="2" fillId="0" borderId="4" xfId="0" applyNumberFormat="1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164" fontId="0" fillId="0" borderId="1" xfId="0" applyNumberFormat="1" applyFill="1" applyBorder="1"/>
    <xf numFmtId="0" fontId="3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3" fillId="0" borderId="1" xfId="0" applyFont="1" applyBorder="1"/>
    <xf numFmtId="9" fontId="0" fillId="0" borderId="1" xfId="0" applyNumberFormat="1" applyBorder="1"/>
    <xf numFmtId="9" fontId="0" fillId="9" borderId="1" xfId="0" applyNumberFormat="1" applyFill="1" applyBorder="1"/>
    <xf numFmtId="17" fontId="0" fillId="9" borderId="1" xfId="0" applyNumberFormat="1" applyFill="1" applyBorder="1"/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7CB"/>
      <color rgb="FFFF3F8D"/>
      <color rgb="FFFF00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7"/>
  <sheetViews>
    <sheetView tabSelected="1" topLeftCell="A61" workbookViewId="0">
      <selection activeCell="F64" sqref="F64"/>
    </sheetView>
  </sheetViews>
  <sheetFormatPr baseColWidth="10" defaultRowHeight="15"/>
  <cols>
    <col min="1" max="1" width="19.42578125" customWidth="1"/>
    <col min="2" max="2" width="11" style="1" customWidth="1"/>
    <col min="5" max="5" width="11.42578125" style="2"/>
    <col min="6" max="6" width="10.7109375" style="1" bestFit="1" customWidth="1"/>
    <col min="7" max="7" width="11.42578125" style="2"/>
    <col min="8" max="8" width="11.85546875" style="2" bestFit="1" customWidth="1"/>
  </cols>
  <sheetData>
    <row r="1" spans="1:11" ht="30">
      <c r="A1" s="26" t="s">
        <v>0</v>
      </c>
      <c r="B1" s="27" t="s">
        <v>5</v>
      </c>
      <c r="C1" s="61" t="s">
        <v>18</v>
      </c>
      <c r="D1" s="61"/>
      <c r="E1" s="28" t="s">
        <v>1</v>
      </c>
      <c r="F1" s="29" t="s">
        <v>2</v>
      </c>
      <c r="G1" s="28" t="s">
        <v>3</v>
      </c>
      <c r="H1" s="15" t="s">
        <v>4</v>
      </c>
      <c r="J1" s="55" t="s">
        <v>60</v>
      </c>
      <c r="K1" s="56" t="s">
        <v>61</v>
      </c>
    </row>
    <row r="2" spans="1:11" ht="25.5" customHeight="1">
      <c r="A2" s="23" t="s">
        <v>8</v>
      </c>
      <c r="B2" s="4">
        <v>41024</v>
      </c>
      <c r="C2" s="3">
        <v>8304</v>
      </c>
      <c r="D2" s="3"/>
      <c r="E2" s="5">
        <v>6270</v>
      </c>
      <c r="F2" s="4">
        <v>40983</v>
      </c>
      <c r="G2" s="5">
        <v>2000</v>
      </c>
      <c r="H2" s="16"/>
      <c r="J2" s="13"/>
      <c r="K2" s="13"/>
    </row>
    <row r="3" spans="1:11" ht="25.5" customHeight="1">
      <c r="A3" s="24"/>
      <c r="B3" s="7">
        <v>41024</v>
      </c>
      <c r="C3" s="6">
        <v>8305</v>
      </c>
      <c r="D3" s="6"/>
      <c r="E3" s="8">
        <v>16620</v>
      </c>
      <c r="F3" s="7">
        <v>40991</v>
      </c>
      <c r="G3" s="8">
        <v>5000</v>
      </c>
      <c r="H3" s="17">
        <f>+E2+E3-G2-G3-G4-G5</f>
        <v>6224</v>
      </c>
      <c r="I3" s="2"/>
      <c r="J3" s="13"/>
      <c r="K3" s="13"/>
    </row>
    <row r="4" spans="1:11" ht="25.5" customHeight="1">
      <c r="A4" s="24"/>
      <c r="B4" s="7"/>
      <c r="C4" s="6"/>
      <c r="D4" s="6"/>
      <c r="E4" s="8"/>
      <c r="F4" s="7">
        <v>41011</v>
      </c>
      <c r="G4" s="8">
        <v>6186</v>
      </c>
      <c r="H4" s="17"/>
      <c r="I4" s="2"/>
      <c r="J4" s="13"/>
      <c r="K4" s="13"/>
    </row>
    <row r="5" spans="1:11" ht="25.5" customHeight="1">
      <c r="A5" s="24"/>
      <c r="B5" s="10"/>
      <c r="C5" s="9"/>
      <c r="D5" s="9"/>
      <c r="E5" s="11"/>
      <c r="F5" s="10">
        <v>41376</v>
      </c>
      <c r="G5" s="11">
        <v>3480</v>
      </c>
      <c r="H5" s="18"/>
      <c r="I5" s="2"/>
      <c r="J5" s="13" t="s">
        <v>59</v>
      </c>
      <c r="K5" s="12">
        <v>41408</v>
      </c>
    </row>
    <row r="6" spans="1:11" ht="25.5" customHeight="1">
      <c r="A6" s="25"/>
      <c r="B6" s="10">
        <v>41024</v>
      </c>
      <c r="C6" s="9"/>
      <c r="D6" s="9">
        <v>2099</v>
      </c>
      <c r="E6" s="11">
        <v>2430</v>
      </c>
      <c r="F6" s="10">
        <v>40975</v>
      </c>
      <c r="G6" s="11">
        <v>1215</v>
      </c>
      <c r="H6" s="18">
        <f>+E6-G6</f>
        <v>1215</v>
      </c>
      <c r="J6" s="57" t="s">
        <v>58</v>
      </c>
      <c r="K6" s="12">
        <v>41408</v>
      </c>
    </row>
    <row r="7" spans="1:11" ht="25.5" hidden="1" customHeight="1">
      <c r="A7" s="23" t="s">
        <v>6</v>
      </c>
      <c r="B7" s="4">
        <v>41073</v>
      </c>
      <c r="C7" s="3">
        <v>8372</v>
      </c>
      <c r="D7" s="3"/>
      <c r="E7" s="5">
        <v>24576</v>
      </c>
      <c r="F7" s="4">
        <v>40998</v>
      </c>
      <c r="G7" s="5">
        <v>12288</v>
      </c>
      <c r="H7" s="16"/>
      <c r="J7" s="13"/>
      <c r="K7" s="13"/>
    </row>
    <row r="8" spans="1:11" ht="25.5" hidden="1" customHeight="1">
      <c r="A8" s="24"/>
      <c r="B8" s="7"/>
      <c r="C8" s="6"/>
      <c r="D8" s="6"/>
      <c r="E8" s="8"/>
      <c r="F8" s="7">
        <v>41043</v>
      </c>
      <c r="G8" s="8">
        <v>4590</v>
      </c>
      <c r="H8" s="17"/>
      <c r="J8" s="13"/>
      <c r="K8" s="13"/>
    </row>
    <row r="9" spans="1:11" ht="25.5" hidden="1" customHeight="1">
      <c r="A9" s="24"/>
      <c r="B9" s="7"/>
      <c r="C9" s="6"/>
      <c r="D9" s="6"/>
      <c r="E9" s="8"/>
      <c r="F9" s="7">
        <v>41173</v>
      </c>
      <c r="G9" s="8">
        <v>7698</v>
      </c>
      <c r="H9" s="17">
        <f>+E7-G7-G8-G9</f>
        <v>0</v>
      </c>
      <c r="I9" s="2"/>
      <c r="J9" s="13"/>
      <c r="K9" s="13"/>
    </row>
    <row r="10" spans="1:11" ht="25.5" hidden="1" customHeight="1">
      <c r="A10" s="24"/>
      <c r="B10" s="7">
        <v>41073</v>
      </c>
      <c r="C10" s="6">
        <v>8373</v>
      </c>
      <c r="D10" s="6"/>
      <c r="E10" s="8">
        <v>9180</v>
      </c>
      <c r="F10" s="7">
        <v>41173</v>
      </c>
      <c r="G10" s="8">
        <v>9180</v>
      </c>
      <c r="H10" s="17">
        <f>+E10-G10</f>
        <v>0</v>
      </c>
      <c r="J10" s="13"/>
      <c r="K10" s="13"/>
    </row>
    <row r="11" spans="1:11" ht="25.5" hidden="1" customHeight="1">
      <c r="A11" s="21" t="s">
        <v>7</v>
      </c>
      <c r="B11" s="4">
        <v>41073</v>
      </c>
      <c r="C11" s="3">
        <v>8358</v>
      </c>
      <c r="D11" s="3"/>
      <c r="E11" s="5">
        <v>2892</v>
      </c>
      <c r="F11" s="4">
        <v>41023</v>
      </c>
      <c r="G11" s="5">
        <v>1446</v>
      </c>
      <c r="H11" s="16"/>
      <c r="J11" s="13"/>
      <c r="K11" s="13"/>
    </row>
    <row r="12" spans="1:11" ht="25.5" hidden="1" customHeight="1">
      <c r="A12" s="21"/>
      <c r="B12" s="10"/>
      <c r="C12" s="9"/>
      <c r="D12" s="9"/>
      <c r="E12" s="11"/>
      <c r="F12" s="10">
        <v>41166</v>
      </c>
      <c r="G12" s="11">
        <v>1446</v>
      </c>
      <c r="H12" s="18">
        <f>+E11-G11-G12</f>
        <v>0</v>
      </c>
      <c r="J12" s="13"/>
      <c r="K12" s="13"/>
    </row>
    <row r="13" spans="1:11" ht="25.5" hidden="1" customHeight="1">
      <c r="A13" s="21"/>
      <c r="B13" s="7">
        <v>41073</v>
      </c>
      <c r="C13" s="6"/>
      <c r="D13" s="6">
        <v>2131</v>
      </c>
      <c r="E13" s="8">
        <v>420</v>
      </c>
      <c r="F13" s="7">
        <v>41023</v>
      </c>
      <c r="G13" s="8">
        <v>210</v>
      </c>
      <c r="H13" s="17"/>
      <c r="J13" s="13"/>
      <c r="K13" s="13"/>
    </row>
    <row r="14" spans="1:11" ht="25.5" hidden="1" customHeight="1">
      <c r="A14" s="22"/>
      <c r="B14" s="10"/>
      <c r="C14" s="9"/>
      <c r="D14" s="9"/>
      <c r="E14" s="11"/>
      <c r="F14" s="10">
        <v>41166</v>
      </c>
      <c r="G14" s="11">
        <v>210</v>
      </c>
      <c r="H14" s="18">
        <f>+E13-G13-G14</f>
        <v>0</v>
      </c>
      <c r="J14" s="13"/>
      <c r="K14" s="13"/>
    </row>
    <row r="15" spans="1:11" ht="25.5" hidden="1" customHeight="1">
      <c r="A15" s="24" t="s">
        <v>9</v>
      </c>
      <c r="B15" s="7">
        <v>41073</v>
      </c>
      <c r="C15" s="6">
        <v>8356</v>
      </c>
      <c r="D15" s="6"/>
      <c r="E15" s="8">
        <v>12936</v>
      </c>
      <c r="F15" s="7">
        <v>40973</v>
      </c>
      <c r="G15" s="8">
        <v>6468</v>
      </c>
      <c r="H15" s="17"/>
      <c r="J15" s="13"/>
      <c r="K15" s="13"/>
    </row>
    <row r="16" spans="1:11" ht="25.5" hidden="1" customHeight="1">
      <c r="A16" s="24"/>
      <c r="B16" s="10"/>
      <c r="C16" s="9"/>
      <c r="D16" s="9"/>
      <c r="E16" s="11"/>
      <c r="F16" s="10">
        <v>41137</v>
      </c>
      <c r="G16" s="11">
        <v>6468</v>
      </c>
      <c r="H16" s="18">
        <f>+E15-G15-G16</f>
        <v>0</v>
      </c>
      <c r="J16" s="13"/>
      <c r="K16" s="13"/>
    </row>
    <row r="17" spans="1:11" ht="25.5" hidden="1" customHeight="1">
      <c r="A17" s="24"/>
      <c r="B17" s="7">
        <v>41073</v>
      </c>
      <c r="C17" s="6"/>
      <c r="D17" s="6">
        <v>2130</v>
      </c>
      <c r="E17" s="8">
        <v>1680</v>
      </c>
      <c r="F17" s="7">
        <v>40973</v>
      </c>
      <c r="G17" s="8">
        <v>840</v>
      </c>
      <c r="H17" s="17"/>
      <c r="J17" s="13"/>
      <c r="K17" s="13"/>
    </row>
    <row r="18" spans="1:11" ht="25.5" hidden="1" customHeight="1">
      <c r="A18" s="25"/>
      <c r="B18" s="10"/>
      <c r="C18" s="9"/>
      <c r="D18" s="9"/>
      <c r="E18" s="11"/>
      <c r="F18" s="10">
        <v>41137</v>
      </c>
      <c r="G18" s="11">
        <v>840</v>
      </c>
      <c r="H18" s="18">
        <f>+E17-G17-G18</f>
        <v>0</v>
      </c>
      <c r="J18" s="13"/>
      <c r="K18" s="13"/>
    </row>
    <row r="19" spans="1:11" ht="25.5" hidden="1" customHeight="1">
      <c r="A19" s="20" t="s">
        <v>10</v>
      </c>
      <c r="B19" s="4">
        <v>41073</v>
      </c>
      <c r="C19" s="3">
        <v>8355</v>
      </c>
      <c r="D19" s="3"/>
      <c r="E19" s="5">
        <v>9444</v>
      </c>
      <c r="F19" s="4">
        <v>41038</v>
      </c>
      <c r="G19" s="5">
        <v>4722</v>
      </c>
      <c r="H19" s="16"/>
      <c r="J19" s="13"/>
      <c r="K19" s="13"/>
    </row>
    <row r="20" spans="1:11" ht="25.5" hidden="1" customHeight="1">
      <c r="A20" s="22"/>
      <c r="B20" s="10"/>
      <c r="C20" s="9"/>
      <c r="D20" s="9"/>
      <c r="E20" s="11"/>
      <c r="F20" s="10">
        <v>41179</v>
      </c>
      <c r="G20" s="11">
        <v>4722</v>
      </c>
      <c r="H20" s="18">
        <f>+E19-G19-G20</f>
        <v>0</v>
      </c>
      <c r="J20" s="13"/>
      <c r="K20" s="13"/>
    </row>
    <row r="21" spans="1:11" ht="25.5" hidden="1" customHeight="1">
      <c r="A21" s="24" t="s">
        <v>11</v>
      </c>
      <c r="B21" s="12">
        <v>41073</v>
      </c>
      <c r="C21" s="13">
        <v>8354</v>
      </c>
      <c r="D21" s="13"/>
      <c r="E21" s="14">
        <v>6888</v>
      </c>
      <c r="F21" s="12">
        <v>41163</v>
      </c>
      <c r="G21" s="14">
        <v>6888</v>
      </c>
      <c r="H21" s="19">
        <f>+E21-G21</f>
        <v>0</v>
      </c>
      <c r="J21" s="13"/>
      <c r="K21" s="13"/>
    </row>
    <row r="22" spans="1:11" ht="25.5" hidden="1" customHeight="1">
      <c r="A22" s="25"/>
      <c r="B22" s="10">
        <v>41073</v>
      </c>
      <c r="C22" s="9"/>
      <c r="D22" s="9">
        <v>2129</v>
      </c>
      <c r="E22" s="11">
        <v>2520</v>
      </c>
      <c r="F22" s="10">
        <v>41163</v>
      </c>
      <c r="G22" s="11">
        <v>2520</v>
      </c>
      <c r="H22" s="18">
        <f>+E22-G22</f>
        <v>0</v>
      </c>
      <c r="J22" s="13"/>
      <c r="K22" s="13"/>
    </row>
    <row r="23" spans="1:11" ht="25.5" hidden="1" customHeight="1">
      <c r="A23" s="21" t="s">
        <v>12</v>
      </c>
      <c r="B23" s="12">
        <v>41073</v>
      </c>
      <c r="C23" s="13">
        <v>8353</v>
      </c>
      <c r="D23" s="13"/>
      <c r="E23" s="14">
        <v>2544</v>
      </c>
      <c r="F23" s="12">
        <v>41018</v>
      </c>
      <c r="G23" s="14">
        <v>1272</v>
      </c>
      <c r="H23" s="19">
        <f>+E23-G23-G24</f>
        <v>0</v>
      </c>
      <c r="J23" s="13"/>
      <c r="K23" s="13"/>
    </row>
    <row r="24" spans="1:11" ht="25.5" hidden="1" customHeight="1">
      <c r="A24" s="21"/>
      <c r="B24" s="10"/>
      <c r="C24" s="9"/>
      <c r="D24" s="9"/>
      <c r="E24" s="11"/>
      <c r="F24" s="10">
        <v>41316</v>
      </c>
      <c r="G24" s="11">
        <v>1272</v>
      </c>
      <c r="H24" s="18"/>
      <c r="J24" s="13"/>
      <c r="K24" s="13"/>
    </row>
    <row r="25" spans="1:11" ht="25.5" hidden="1" customHeight="1">
      <c r="A25" s="21"/>
      <c r="B25" s="10">
        <v>41073</v>
      </c>
      <c r="C25" s="9"/>
      <c r="D25" s="9">
        <v>2128</v>
      </c>
      <c r="E25" s="11">
        <v>576</v>
      </c>
      <c r="F25" s="10">
        <v>41316</v>
      </c>
      <c r="G25" s="11">
        <v>288</v>
      </c>
      <c r="H25" s="18">
        <f>+E25-G25-G26</f>
        <v>0</v>
      </c>
      <c r="J25" s="13"/>
      <c r="K25" s="13"/>
    </row>
    <row r="26" spans="1:11" ht="25.5" hidden="1" customHeight="1">
      <c r="A26" s="21"/>
      <c r="B26" s="10"/>
      <c r="C26" s="9"/>
      <c r="D26" s="9"/>
      <c r="E26" s="11"/>
      <c r="F26" s="10">
        <v>41018</v>
      </c>
      <c r="G26" s="11">
        <v>288</v>
      </c>
      <c r="H26" s="18"/>
      <c r="J26" s="13"/>
      <c r="K26" s="13"/>
    </row>
    <row r="27" spans="1:11" ht="25.5" hidden="1" customHeight="1">
      <c r="A27" s="24" t="s">
        <v>13</v>
      </c>
      <c r="B27" s="7">
        <v>41073</v>
      </c>
      <c r="C27" s="6">
        <v>8352</v>
      </c>
      <c r="D27" s="6"/>
      <c r="E27" s="8">
        <v>47040</v>
      </c>
      <c r="F27" s="7">
        <v>40925</v>
      </c>
      <c r="G27" s="8">
        <v>17500</v>
      </c>
      <c r="H27" s="17"/>
      <c r="J27" s="13"/>
      <c r="K27" s="13"/>
    </row>
    <row r="28" spans="1:11" ht="25.5" hidden="1" customHeight="1">
      <c r="A28" s="24"/>
      <c r="B28" s="7"/>
      <c r="C28" s="6"/>
      <c r="D28" s="6"/>
      <c r="E28" s="8"/>
      <c r="F28" s="7">
        <v>41001</v>
      </c>
      <c r="G28" s="8">
        <v>17500</v>
      </c>
      <c r="H28" s="17"/>
      <c r="J28" s="13"/>
      <c r="K28" s="13"/>
    </row>
    <row r="29" spans="1:11" ht="25.5" hidden="1" customHeight="1">
      <c r="A29" s="24"/>
      <c r="B29" s="10"/>
      <c r="C29" s="9"/>
      <c r="D29" s="9"/>
      <c r="E29" s="11"/>
      <c r="F29" s="10">
        <v>41099</v>
      </c>
      <c r="G29" s="11">
        <v>12040</v>
      </c>
      <c r="H29" s="18">
        <f>+E27-G27-G28-G29</f>
        <v>0</v>
      </c>
      <c r="J29" s="13"/>
      <c r="K29" s="13"/>
    </row>
    <row r="30" spans="1:11" ht="25.5" hidden="1" customHeight="1">
      <c r="A30" s="21" t="s">
        <v>14</v>
      </c>
      <c r="B30" s="7">
        <v>41073</v>
      </c>
      <c r="C30" s="6">
        <v>8351</v>
      </c>
      <c r="D30" s="6"/>
      <c r="E30" s="8">
        <v>32028</v>
      </c>
      <c r="F30" s="7">
        <v>41010</v>
      </c>
      <c r="G30" s="8">
        <v>23430</v>
      </c>
      <c r="H30" s="17"/>
      <c r="J30" s="13"/>
      <c r="K30" s="13"/>
    </row>
    <row r="31" spans="1:11" ht="25.5" hidden="1" customHeight="1">
      <c r="A31" s="21"/>
      <c r="B31" s="10"/>
      <c r="C31" s="9"/>
      <c r="D31" s="9"/>
      <c r="E31" s="11"/>
      <c r="F31" s="10">
        <v>41150</v>
      </c>
      <c r="G31" s="11">
        <v>8598</v>
      </c>
      <c r="H31" s="18">
        <f>+E30-G30-G31</f>
        <v>0</v>
      </c>
      <c r="J31" s="13"/>
      <c r="K31" s="13"/>
    </row>
    <row r="32" spans="1:11" ht="25.5" hidden="1" customHeight="1">
      <c r="A32" s="21"/>
      <c r="B32" s="10">
        <v>41073</v>
      </c>
      <c r="C32" s="9">
        <v>2127</v>
      </c>
      <c r="D32" s="9"/>
      <c r="E32" s="11">
        <v>7080</v>
      </c>
      <c r="F32" s="10">
        <v>41150</v>
      </c>
      <c r="G32" s="11">
        <v>7080</v>
      </c>
      <c r="H32" s="18">
        <f>+E32-G32</f>
        <v>0</v>
      </c>
      <c r="J32" s="13"/>
      <c r="K32" s="13"/>
    </row>
    <row r="33" spans="1:11" ht="25.5" hidden="1" customHeight="1">
      <c r="A33" s="24" t="s">
        <v>15</v>
      </c>
      <c r="B33" s="12">
        <v>41068</v>
      </c>
      <c r="C33" s="13">
        <v>8349</v>
      </c>
      <c r="D33" s="13"/>
      <c r="E33" s="14">
        <v>20226</v>
      </c>
      <c r="F33" s="12">
        <v>41031</v>
      </c>
      <c r="G33" s="14">
        <v>6168</v>
      </c>
      <c r="H33" s="19">
        <f>+E33-G33-G34-G35</f>
        <v>0</v>
      </c>
      <c r="J33" s="13"/>
      <c r="K33" s="13"/>
    </row>
    <row r="34" spans="1:11" ht="25.5" hidden="1" customHeight="1">
      <c r="A34" s="24"/>
      <c r="B34" s="10"/>
      <c r="C34" s="9"/>
      <c r="D34" s="9"/>
      <c r="E34" s="11"/>
      <c r="F34" s="10"/>
      <c r="G34" s="11">
        <v>240</v>
      </c>
      <c r="H34" s="18"/>
      <c r="J34" s="13"/>
      <c r="K34" s="13"/>
    </row>
    <row r="35" spans="1:11" ht="25.5" hidden="1" customHeight="1">
      <c r="A35" s="24"/>
      <c r="B35" s="10"/>
      <c r="C35" s="9"/>
      <c r="D35" s="9"/>
      <c r="E35" s="11"/>
      <c r="F35" s="10">
        <v>41198</v>
      </c>
      <c r="G35" s="11">
        <v>13818</v>
      </c>
      <c r="H35" s="18"/>
      <c r="J35" s="13"/>
      <c r="K35" s="13"/>
    </row>
    <row r="36" spans="1:11" ht="25.5" hidden="1" customHeight="1">
      <c r="A36" s="24"/>
      <c r="B36" s="10">
        <v>41068</v>
      </c>
      <c r="C36" s="9"/>
      <c r="D36" s="9">
        <v>2125</v>
      </c>
      <c r="E36" s="11">
        <v>630</v>
      </c>
      <c r="F36" s="10">
        <v>41093</v>
      </c>
      <c r="G36" s="11">
        <v>630</v>
      </c>
      <c r="H36" s="18">
        <f>+E36-G36</f>
        <v>0</v>
      </c>
      <c r="J36" s="13"/>
      <c r="K36" s="13"/>
    </row>
    <row r="37" spans="1:11" ht="25.5" hidden="1" customHeight="1">
      <c r="A37" s="21" t="s">
        <v>16</v>
      </c>
      <c r="B37" s="4">
        <v>41051</v>
      </c>
      <c r="C37" s="3">
        <v>8327</v>
      </c>
      <c r="D37" s="3"/>
      <c r="E37" s="5">
        <v>24168</v>
      </c>
      <c r="F37" s="4">
        <v>41012</v>
      </c>
      <c r="G37" s="5">
        <v>12084</v>
      </c>
      <c r="H37" s="16"/>
      <c r="J37" s="13"/>
      <c r="K37" s="13"/>
    </row>
    <row r="38" spans="1:11" ht="25.5" hidden="1" customHeight="1">
      <c r="A38" s="21"/>
      <c r="B38" s="10"/>
      <c r="C38" s="9"/>
      <c r="D38" s="9"/>
      <c r="E38" s="11"/>
      <c r="F38" s="10">
        <v>41172</v>
      </c>
      <c r="G38" s="11">
        <v>12084</v>
      </c>
      <c r="H38" s="18">
        <f>+E37-G37-G38</f>
        <v>0</v>
      </c>
      <c r="J38" s="13"/>
      <c r="K38" s="13"/>
    </row>
    <row r="39" spans="1:11" ht="25.5" hidden="1" customHeight="1">
      <c r="A39" s="21"/>
      <c r="B39" s="7">
        <v>41051</v>
      </c>
      <c r="C39" s="6"/>
      <c r="D39" s="6">
        <v>2106</v>
      </c>
      <c r="E39" s="8">
        <v>4524</v>
      </c>
      <c r="F39" s="7">
        <v>41012</v>
      </c>
      <c r="G39" s="8">
        <v>2262</v>
      </c>
      <c r="H39" s="17"/>
      <c r="J39" s="13"/>
      <c r="K39" s="13"/>
    </row>
    <row r="40" spans="1:11" ht="25.5" hidden="1" customHeight="1">
      <c r="A40" s="21"/>
      <c r="B40" s="10"/>
      <c r="C40" s="9"/>
      <c r="D40" s="9"/>
      <c r="E40" s="11"/>
      <c r="F40" s="10">
        <v>41172</v>
      </c>
      <c r="G40" s="11">
        <v>2262</v>
      </c>
      <c r="H40" s="18">
        <f>+E39-G39-G40</f>
        <v>0</v>
      </c>
      <c r="J40" s="13"/>
      <c r="K40" s="13"/>
    </row>
    <row r="41" spans="1:11" ht="25.5" customHeight="1">
      <c r="A41" s="36" t="s">
        <v>17</v>
      </c>
      <c r="B41" s="10">
        <v>40862</v>
      </c>
      <c r="C41" s="9">
        <v>8064</v>
      </c>
      <c r="D41" s="9"/>
      <c r="E41" s="11">
        <v>4554</v>
      </c>
      <c r="F41" s="10"/>
      <c r="G41" s="11"/>
      <c r="H41" s="18">
        <f>+E41</f>
        <v>4554</v>
      </c>
      <c r="J41" s="13"/>
      <c r="K41" s="13"/>
    </row>
    <row r="42" spans="1:11" ht="25.5" hidden="1" customHeight="1">
      <c r="A42" s="20" t="s">
        <v>20</v>
      </c>
      <c r="B42" s="4">
        <v>41158</v>
      </c>
      <c r="C42" s="3">
        <v>8445</v>
      </c>
      <c r="D42" s="3"/>
      <c r="E42" s="5">
        <v>24552</v>
      </c>
      <c r="F42" s="4">
        <v>40968</v>
      </c>
      <c r="G42" s="5">
        <v>12276</v>
      </c>
      <c r="H42" s="16"/>
      <c r="J42" s="13"/>
      <c r="K42" s="13"/>
    </row>
    <row r="43" spans="1:11" ht="25.5" hidden="1" customHeight="1">
      <c r="A43" s="21"/>
      <c r="B43" s="10"/>
      <c r="C43" s="9"/>
      <c r="D43" s="9"/>
      <c r="E43" s="11"/>
      <c r="F43" s="10">
        <v>41232</v>
      </c>
      <c r="G43" s="11">
        <v>12276</v>
      </c>
      <c r="H43" s="18">
        <f>+E42-G42-G43</f>
        <v>0</v>
      </c>
      <c r="J43" s="13"/>
      <c r="K43" s="13"/>
    </row>
    <row r="44" spans="1:11" ht="25.5" hidden="1" customHeight="1">
      <c r="A44" s="21"/>
      <c r="B44" s="7">
        <v>41158</v>
      </c>
      <c r="C44" s="6"/>
      <c r="D44" s="6">
        <v>2180</v>
      </c>
      <c r="E44" s="8">
        <v>1950</v>
      </c>
      <c r="F44" s="7">
        <v>40968</v>
      </c>
      <c r="G44" s="5">
        <v>975</v>
      </c>
      <c r="H44" s="16"/>
      <c r="J44" s="13"/>
      <c r="K44" s="13"/>
    </row>
    <row r="45" spans="1:11" ht="25.5" hidden="1" customHeight="1">
      <c r="A45" s="22"/>
      <c r="B45" s="10"/>
      <c r="C45" s="9"/>
      <c r="D45" s="9"/>
      <c r="E45" s="11"/>
      <c r="F45" s="10">
        <v>41232</v>
      </c>
      <c r="G45" s="11">
        <v>975</v>
      </c>
      <c r="H45" s="18">
        <f>+E44-G44-G45</f>
        <v>0</v>
      </c>
      <c r="J45" s="13"/>
      <c r="K45" s="13"/>
    </row>
    <row r="46" spans="1:11" ht="25.5" hidden="1" customHeight="1">
      <c r="A46" s="20" t="s">
        <v>14</v>
      </c>
      <c r="B46" s="4">
        <v>41227</v>
      </c>
      <c r="C46" s="3">
        <v>8532</v>
      </c>
      <c r="D46" s="3"/>
      <c r="E46" s="5">
        <v>10812</v>
      </c>
      <c r="F46" s="4">
        <v>41288</v>
      </c>
      <c r="G46" s="5">
        <v>10812</v>
      </c>
      <c r="H46" s="16">
        <f>+E46-G46</f>
        <v>0</v>
      </c>
      <c r="J46" s="13"/>
      <c r="K46" s="13"/>
    </row>
    <row r="47" spans="1:11" ht="25.5" hidden="1" customHeight="1">
      <c r="A47" s="20" t="s">
        <v>14</v>
      </c>
      <c r="B47" s="7">
        <v>41227</v>
      </c>
      <c r="C47" s="6">
        <v>8533</v>
      </c>
      <c r="D47" s="6"/>
      <c r="E47" s="8">
        <v>5802</v>
      </c>
      <c r="F47" s="7">
        <v>41305</v>
      </c>
      <c r="G47" s="8">
        <v>5802</v>
      </c>
      <c r="H47" s="17">
        <f>+E47-G47</f>
        <v>0</v>
      </c>
      <c r="J47" s="14"/>
      <c r="K47" s="13"/>
    </row>
    <row r="48" spans="1:11" ht="25.5" hidden="1" customHeight="1">
      <c r="A48" s="22"/>
      <c r="B48" s="12">
        <v>41227</v>
      </c>
      <c r="C48" s="13"/>
      <c r="D48" s="13">
        <v>2228</v>
      </c>
      <c r="E48" s="14">
        <v>1440</v>
      </c>
      <c r="F48" s="12">
        <v>41288</v>
      </c>
      <c r="G48" s="14">
        <v>1440</v>
      </c>
      <c r="H48" s="19">
        <f>+E48-G48</f>
        <v>0</v>
      </c>
      <c r="J48" s="13"/>
      <c r="K48" s="13"/>
    </row>
    <row r="49" spans="1:11" ht="25.5" customHeight="1">
      <c r="A49" s="32" t="s">
        <v>21</v>
      </c>
      <c r="B49" s="12">
        <v>41226</v>
      </c>
      <c r="C49" s="13"/>
      <c r="D49" s="13">
        <v>2227</v>
      </c>
      <c r="E49" s="14">
        <v>12000</v>
      </c>
      <c r="F49" s="12">
        <v>41327</v>
      </c>
      <c r="G49" s="14">
        <v>12000</v>
      </c>
      <c r="H49" s="19">
        <f>+E49-G49</f>
        <v>0</v>
      </c>
      <c r="J49" s="58">
        <v>1</v>
      </c>
      <c r="K49" s="12">
        <v>40997</v>
      </c>
    </row>
    <row r="50" spans="1:11" ht="25.5" customHeight="1">
      <c r="A50" s="32" t="s">
        <v>21</v>
      </c>
      <c r="B50" s="12">
        <v>41368</v>
      </c>
      <c r="C50" s="13">
        <v>8676</v>
      </c>
      <c r="D50" s="13"/>
      <c r="E50" s="14">
        <v>29040</v>
      </c>
      <c r="F50" s="12">
        <v>41439</v>
      </c>
      <c r="G50" s="11">
        <v>29040</v>
      </c>
      <c r="H50" s="18">
        <f>+E50-G50</f>
        <v>0</v>
      </c>
      <c r="J50" s="59">
        <v>1</v>
      </c>
      <c r="K50" s="60" t="s">
        <v>62</v>
      </c>
    </row>
    <row r="51" spans="1:11" ht="25.5" customHeight="1">
      <c r="E51" s="2">
        <f>SUM(E2:E50)</f>
        <v>324822</v>
      </c>
      <c r="G51" s="30" t="s">
        <v>19</v>
      </c>
      <c r="H51" s="31">
        <f>SUM(H2:H50)</f>
        <v>11993</v>
      </c>
    </row>
    <row r="52" spans="1:11" ht="27" customHeight="1"/>
    <row r="53" spans="1:11" ht="27" customHeight="1">
      <c r="A53" s="33" t="s">
        <v>22</v>
      </c>
      <c r="B53" s="34">
        <v>40700</v>
      </c>
      <c r="C53" s="33">
        <v>7876</v>
      </c>
      <c r="D53" s="33"/>
      <c r="E53" s="35">
        <v>1890</v>
      </c>
      <c r="F53" s="34">
        <v>41408</v>
      </c>
      <c r="G53" s="35"/>
      <c r="H53" s="37" t="s">
        <v>57</v>
      </c>
      <c r="J53" s="58">
        <v>1</v>
      </c>
      <c r="K53" s="12">
        <v>41408</v>
      </c>
    </row>
    <row r="54" spans="1:11" ht="27" customHeight="1"/>
    <row r="55" spans="1:11" ht="25.5" customHeight="1">
      <c r="A55" s="20" t="s">
        <v>23</v>
      </c>
      <c r="B55" s="39">
        <v>41400</v>
      </c>
      <c r="C55" s="40">
        <v>8701</v>
      </c>
      <c r="D55" s="41"/>
      <c r="E55" s="42">
        <v>690</v>
      </c>
      <c r="F55" s="39"/>
      <c r="G55" s="42"/>
      <c r="H55" s="42">
        <f>+E55</f>
        <v>690</v>
      </c>
      <c r="I55" s="62" t="s">
        <v>26</v>
      </c>
      <c r="J55" s="13"/>
      <c r="K55" s="13"/>
    </row>
    <row r="56" spans="1:11" ht="25.5" customHeight="1">
      <c r="A56" s="22"/>
      <c r="B56" s="43"/>
      <c r="C56" s="22"/>
      <c r="D56" s="44">
        <v>2313</v>
      </c>
      <c r="E56" s="45">
        <v>264</v>
      </c>
      <c r="F56" s="43"/>
      <c r="G56" s="45"/>
      <c r="H56" s="45">
        <f>+E56</f>
        <v>264</v>
      </c>
      <c r="I56" s="62"/>
      <c r="J56" s="13"/>
      <c r="K56" s="13"/>
    </row>
    <row r="57" spans="1:11" ht="25.5" customHeight="1">
      <c r="A57" s="24" t="s">
        <v>24</v>
      </c>
      <c r="B57" s="46">
        <v>41400</v>
      </c>
      <c r="C57" s="32">
        <v>8702</v>
      </c>
      <c r="D57" s="32"/>
      <c r="E57" s="47">
        <v>3564</v>
      </c>
      <c r="F57" s="46">
        <v>41372</v>
      </c>
      <c r="G57" s="47">
        <v>1782</v>
      </c>
      <c r="H57" s="47">
        <f>+E57-G57</f>
        <v>1782</v>
      </c>
      <c r="I57" s="62"/>
      <c r="J57" s="58">
        <v>0.5</v>
      </c>
      <c r="K57" s="12">
        <v>41408</v>
      </c>
    </row>
    <row r="58" spans="1:11" ht="25.5" customHeight="1">
      <c r="A58" s="25"/>
      <c r="B58" s="48"/>
      <c r="C58" s="25"/>
      <c r="D58" s="25">
        <v>2314</v>
      </c>
      <c r="E58" s="49">
        <v>792</v>
      </c>
      <c r="F58" s="48"/>
      <c r="G58" s="49">
        <v>396</v>
      </c>
      <c r="H58" s="49">
        <f>+E58-G58</f>
        <v>396</v>
      </c>
      <c r="I58" s="62"/>
      <c r="J58" s="58"/>
      <c r="K58" s="12"/>
    </row>
    <row r="59" spans="1:11" ht="25.5" customHeight="1">
      <c r="A59" s="21" t="s">
        <v>6</v>
      </c>
      <c r="B59" s="39">
        <v>41400</v>
      </c>
      <c r="C59" s="41">
        <v>8703</v>
      </c>
      <c r="D59" s="41"/>
      <c r="E59" s="42">
        <v>1356</v>
      </c>
      <c r="F59" s="39">
        <v>41372</v>
      </c>
      <c r="G59" s="42">
        <v>1356</v>
      </c>
      <c r="H59" s="42">
        <f>+E59-G59</f>
        <v>0</v>
      </c>
      <c r="I59" s="62"/>
      <c r="J59" s="58">
        <v>1</v>
      </c>
      <c r="K59" s="12">
        <v>41408</v>
      </c>
    </row>
    <row r="60" spans="1:11" ht="25.5" customHeight="1">
      <c r="A60" s="22"/>
      <c r="B60" s="43"/>
      <c r="C60" s="22"/>
      <c r="D60" s="22">
        <v>2315</v>
      </c>
      <c r="E60" s="45">
        <v>1188</v>
      </c>
      <c r="F60" s="43">
        <v>41372</v>
      </c>
      <c r="G60" s="45">
        <v>1188</v>
      </c>
      <c r="H60" s="45">
        <f>+E60-G60</f>
        <v>0</v>
      </c>
      <c r="I60" s="62"/>
      <c r="J60" s="58">
        <v>1</v>
      </c>
      <c r="K60" s="12">
        <v>41408</v>
      </c>
    </row>
    <row r="61" spans="1:11" ht="25.5" customHeight="1">
      <c r="A61" s="32" t="s">
        <v>25</v>
      </c>
      <c r="B61" s="46">
        <v>41400</v>
      </c>
      <c r="C61" s="32"/>
      <c r="D61" s="32">
        <v>2316</v>
      </c>
      <c r="E61" s="47">
        <v>1980</v>
      </c>
      <c r="F61" s="46"/>
      <c r="G61" s="47"/>
      <c r="H61" s="47">
        <f>+E61</f>
        <v>1980</v>
      </c>
      <c r="I61" s="62"/>
      <c r="J61" s="13"/>
      <c r="K61" s="13"/>
    </row>
    <row r="62" spans="1:11" ht="25.5" customHeight="1">
      <c r="A62" s="41" t="s">
        <v>16</v>
      </c>
      <c r="B62" s="39">
        <v>41400</v>
      </c>
      <c r="C62" s="41">
        <v>8704</v>
      </c>
      <c r="D62" s="41"/>
      <c r="E62" s="42">
        <v>3240</v>
      </c>
      <c r="F62" s="39"/>
      <c r="G62" s="42"/>
      <c r="H62" s="42">
        <f>+E62</f>
        <v>3240</v>
      </c>
      <c r="I62" s="62"/>
      <c r="J62" s="13"/>
      <c r="K62" s="13"/>
    </row>
    <row r="63" spans="1:11" ht="25.5" customHeight="1">
      <c r="A63" s="6" t="s">
        <v>11</v>
      </c>
      <c r="B63" s="12">
        <v>41386</v>
      </c>
      <c r="C63" s="13" t="s">
        <v>27</v>
      </c>
      <c r="D63" s="13"/>
      <c r="E63" s="14">
        <v>4176</v>
      </c>
      <c r="F63" s="52">
        <v>41456</v>
      </c>
      <c r="G63" s="14"/>
      <c r="H63" s="54">
        <f>+E63-G63</f>
        <v>4176</v>
      </c>
      <c r="J63" s="13"/>
      <c r="K63" s="13"/>
    </row>
    <row r="64" spans="1:11" ht="25.5" customHeight="1">
      <c r="A64" s="9"/>
      <c r="B64" s="10"/>
      <c r="C64" s="9"/>
      <c r="D64" s="9" t="s">
        <v>28</v>
      </c>
      <c r="E64" s="11">
        <v>1224</v>
      </c>
      <c r="F64" s="50">
        <v>41456</v>
      </c>
      <c r="G64" s="11"/>
      <c r="H64" s="54">
        <f>+E64-G64</f>
        <v>1224</v>
      </c>
      <c r="J64" s="13"/>
      <c r="K64" s="13"/>
    </row>
    <row r="65" spans="1:11" ht="25.5" customHeight="1">
      <c r="A65" s="6" t="s">
        <v>16</v>
      </c>
      <c r="B65" s="12">
        <v>41355</v>
      </c>
      <c r="C65" s="13" t="s">
        <v>29</v>
      </c>
      <c r="D65" s="13"/>
      <c r="E65" s="14">
        <v>6720</v>
      </c>
      <c r="F65" s="12"/>
      <c r="G65" s="14"/>
      <c r="H65" s="54">
        <f t="shared" ref="H65:H86" si="0">+E65-G65</f>
        <v>6720</v>
      </c>
      <c r="J65" s="13"/>
      <c r="K65" s="13"/>
    </row>
    <row r="66" spans="1:11" ht="25.5" customHeight="1">
      <c r="A66" s="9"/>
      <c r="B66" s="10"/>
      <c r="C66" s="9"/>
      <c r="D66" s="9" t="s">
        <v>30</v>
      </c>
      <c r="E66" s="11">
        <v>2220</v>
      </c>
      <c r="F66" s="10"/>
      <c r="G66" s="11"/>
      <c r="H66" s="54">
        <f t="shared" si="0"/>
        <v>2220</v>
      </c>
      <c r="J66" s="13"/>
      <c r="K66" s="13"/>
    </row>
    <row r="67" spans="1:11" ht="25.5" customHeight="1">
      <c r="A67" s="6" t="s">
        <v>31</v>
      </c>
      <c r="B67" s="12">
        <v>41348</v>
      </c>
      <c r="C67" s="13" t="s">
        <v>32</v>
      </c>
      <c r="D67" s="13"/>
      <c r="E67" s="14">
        <v>12168</v>
      </c>
      <c r="F67" s="12">
        <v>41373</v>
      </c>
      <c r="G67" s="14">
        <v>6084</v>
      </c>
      <c r="H67" s="54">
        <f t="shared" si="0"/>
        <v>6084</v>
      </c>
      <c r="I67" s="38"/>
      <c r="J67" s="58">
        <v>0.5</v>
      </c>
      <c r="K67" s="12">
        <v>41408</v>
      </c>
    </row>
    <row r="68" spans="1:11" ht="25.5" customHeight="1">
      <c r="A68" s="9"/>
      <c r="B68" s="10"/>
      <c r="C68" s="9"/>
      <c r="D68" s="9" t="s">
        <v>33</v>
      </c>
      <c r="E68" s="11">
        <v>3732</v>
      </c>
      <c r="F68" s="50">
        <v>41407</v>
      </c>
      <c r="G68" s="51">
        <v>1866</v>
      </c>
      <c r="H68" s="54">
        <f t="shared" si="0"/>
        <v>1866</v>
      </c>
      <c r="J68" s="59">
        <v>0.5</v>
      </c>
      <c r="K68" s="60" t="s">
        <v>62</v>
      </c>
    </row>
    <row r="69" spans="1:11" ht="25.5" customHeight="1">
      <c r="A69" s="6" t="s">
        <v>34</v>
      </c>
      <c r="B69" s="12">
        <v>41302</v>
      </c>
      <c r="C69" s="13" t="s">
        <v>55</v>
      </c>
      <c r="D69" s="13"/>
      <c r="E69" s="14">
        <v>28248</v>
      </c>
      <c r="F69" s="52">
        <v>41411</v>
      </c>
      <c r="G69" s="53">
        <v>14124</v>
      </c>
      <c r="H69" s="54">
        <f t="shared" si="0"/>
        <v>14124</v>
      </c>
      <c r="J69" s="59">
        <v>0.5</v>
      </c>
      <c r="K69" s="60" t="s">
        <v>62</v>
      </c>
    </row>
    <row r="70" spans="1:11" ht="25.5" customHeight="1">
      <c r="A70" s="6"/>
      <c r="B70" s="12"/>
      <c r="C70" s="13"/>
      <c r="D70" s="13" t="s">
        <v>56</v>
      </c>
      <c r="E70" s="14">
        <v>1110</v>
      </c>
      <c r="F70" s="52">
        <v>41411</v>
      </c>
      <c r="G70" s="53">
        <v>555</v>
      </c>
      <c r="H70" s="54">
        <f t="shared" si="0"/>
        <v>555</v>
      </c>
      <c r="J70" s="59">
        <v>0.5</v>
      </c>
      <c r="K70" s="60" t="s">
        <v>62</v>
      </c>
    </row>
    <row r="71" spans="1:11" ht="25.5" customHeight="1">
      <c r="A71" s="9"/>
      <c r="B71" s="10">
        <v>41340</v>
      </c>
      <c r="C71" s="9" t="s">
        <v>35</v>
      </c>
      <c r="D71" s="9"/>
      <c r="E71" s="11">
        <v>396</v>
      </c>
      <c r="F71" s="50">
        <v>41411</v>
      </c>
      <c r="G71" s="51">
        <v>198</v>
      </c>
      <c r="H71" s="54">
        <f t="shared" si="0"/>
        <v>198</v>
      </c>
      <c r="J71" s="59">
        <v>0.5</v>
      </c>
      <c r="K71" s="60" t="s">
        <v>62</v>
      </c>
    </row>
    <row r="72" spans="1:11" ht="25.5" customHeight="1">
      <c r="A72" s="6" t="s">
        <v>36</v>
      </c>
      <c r="B72" s="12">
        <v>41331</v>
      </c>
      <c r="C72" s="13" t="s">
        <v>37</v>
      </c>
      <c r="D72" s="13"/>
      <c r="E72" s="14">
        <v>5388</v>
      </c>
      <c r="F72" s="12">
        <v>41374</v>
      </c>
      <c r="G72" s="14">
        <v>5388</v>
      </c>
      <c r="H72" s="54">
        <f t="shared" si="0"/>
        <v>0</v>
      </c>
      <c r="J72" s="58">
        <v>1</v>
      </c>
      <c r="K72" s="12">
        <v>41408</v>
      </c>
    </row>
    <row r="73" spans="1:11" ht="25.5" customHeight="1">
      <c r="A73" s="9"/>
      <c r="B73" s="10"/>
      <c r="C73" s="9"/>
      <c r="D73" s="9" t="s">
        <v>38</v>
      </c>
      <c r="E73" s="11">
        <v>3612</v>
      </c>
      <c r="F73" s="10">
        <v>41374</v>
      </c>
      <c r="G73" s="11">
        <v>3612</v>
      </c>
      <c r="H73" s="54">
        <f t="shared" si="0"/>
        <v>0</v>
      </c>
      <c r="J73" s="58">
        <v>1</v>
      </c>
      <c r="K73" s="12">
        <v>41408</v>
      </c>
    </row>
    <row r="74" spans="1:11" ht="25.5" customHeight="1">
      <c r="A74" s="6" t="s">
        <v>14</v>
      </c>
      <c r="B74" s="12">
        <v>41340</v>
      </c>
      <c r="C74" s="13" t="s">
        <v>39</v>
      </c>
      <c r="D74" s="13"/>
      <c r="E74" s="14">
        <v>12480</v>
      </c>
      <c r="F74" s="12"/>
      <c r="G74" s="14"/>
      <c r="H74" s="54">
        <f t="shared" si="0"/>
        <v>12480</v>
      </c>
      <c r="J74" s="13"/>
      <c r="K74" s="13"/>
    </row>
    <row r="75" spans="1:11" ht="25.5" customHeight="1">
      <c r="A75" s="6"/>
      <c r="B75" s="12">
        <v>41396</v>
      </c>
      <c r="C75" s="13" t="s">
        <v>40</v>
      </c>
      <c r="D75" s="13"/>
      <c r="E75" s="14">
        <v>19674</v>
      </c>
      <c r="F75" s="52">
        <v>41412</v>
      </c>
      <c r="G75" s="53">
        <v>6558</v>
      </c>
      <c r="H75" s="54">
        <f t="shared" si="0"/>
        <v>13116</v>
      </c>
      <c r="J75" s="59">
        <v>0.3</v>
      </c>
      <c r="K75" s="60" t="s">
        <v>62</v>
      </c>
    </row>
    <row r="76" spans="1:11" ht="25.5" customHeight="1">
      <c r="A76" s="9"/>
      <c r="B76" s="10"/>
      <c r="C76" s="9"/>
      <c r="D76" s="9" t="s">
        <v>41</v>
      </c>
      <c r="E76" s="11">
        <v>1920</v>
      </c>
      <c r="F76" s="50">
        <v>41412</v>
      </c>
      <c r="G76" s="51">
        <v>640</v>
      </c>
      <c r="H76" s="54">
        <f t="shared" si="0"/>
        <v>1280</v>
      </c>
      <c r="J76" s="59">
        <v>0.3</v>
      </c>
      <c r="K76" s="60" t="s">
        <v>62</v>
      </c>
    </row>
    <row r="77" spans="1:11" ht="25.5" customHeight="1">
      <c r="A77" s="6" t="s">
        <v>42</v>
      </c>
      <c r="B77" s="12">
        <v>41619</v>
      </c>
      <c r="C77" s="13" t="s">
        <v>43</v>
      </c>
      <c r="D77" s="13"/>
      <c r="E77" s="14">
        <v>48510</v>
      </c>
      <c r="F77" s="12">
        <v>41388</v>
      </c>
      <c r="G77" s="14">
        <v>16170</v>
      </c>
      <c r="H77" s="54">
        <f t="shared" si="0"/>
        <v>32340</v>
      </c>
      <c r="J77" s="58">
        <v>0.33</v>
      </c>
      <c r="K77" s="12">
        <v>41408</v>
      </c>
    </row>
    <row r="78" spans="1:11" ht="25.5" customHeight="1">
      <c r="A78" s="6"/>
      <c r="B78" s="10">
        <v>41344</v>
      </c>
      <c r="C78" s="9" t="s">
        <v>44</v>
      </c>
      <c r="D78" s="9"/>
      <c r="E78" s="11">
        <v>2880</v>
      </c>
      <c r="F78" s="10">
        <v>41388</v>
      </c>
      <c r="G78" s="11">
        <v>960</v>
      </c>
      <c r="H78" s="54">
        <f t="shared" si="0"/>
        <v>1920</v>
      </c>
      <c r="J78" s="58">
        <v>0.33</v>
      </c>
      <c r="K78" s="12">
        <v>41408</v>
      </c>
    </row>
    <row r="79" spans="1:11" ht="25.5" customHeight="1">
      <c r="A79" s="9"/>
      <c r="B79" s="10"/>
      <c r="C79" s="9"/>
      <c r="D79" s="9" t="s">
        <v>45</v>
      </c>
      <c r="E79" s="11">
        <v>4800</v>
      </c>
      <c r="F79" s="10">
        <v>41388</v>
      </c>
      <c r="G79" s="11">
        <v>1600</v>
      </c>
      <c r="H79" s="54">
        <f t="shared" si="0"/>
        <v>3200</v>
      </c>
      <c r="J79" s="58">
        <v>0.33</v>
      </c>
      <c r="K79" s="12">
        <v>41408</v>
      </c>
    </row>
    <row r="80" spans="1:11" ht="25.5" customHeight="1">
      <c r="A80" s="3" t="s">
        <v>9</v>
      </c>
      <c r="B80" s="12">
        <v>41305</v>
      </c>
      <c r="C80" s="13" t="s">
        <v>46</v>
      </c>
      <c r="D80" s="13"/>
      <c r="E80" s="14">
        <v>7236</v>
      </c>
      <c r="F80" s="12">
        <v>41317</v>
      </c>
      <c r="G80" s="14">
        <v>3618</v>
      </c>
      <c r="H80" s="54">
        <f t="shared" si="0"/>
        <v>3618</v>
      </c>
      <c r="J80" s="58">
        <v>0.5</v>
      </c>
      <c r="K80" s="12">
        <v>41408</v>
      </c>
    </row>
    <row r="81" spans="1:11" ht="25.5" customHeight="1">
      <c r="A81" s="9"/>
      <c r="B81" s="10"/>
      <c r="C81" s="9"/>
      <c r="D81" s="9" t="s">
        <v>47</v>
      </c>
      <c r="E81" s="11">
        <v>900</v>
      </c>
      <c r="F81" s="10">
        <v>41317</v>
      </c>
      <c r="G81" s="11">
        <v>450</v>
      </c>
      <c r="H81" s="54">
        <f t="shared" si="0"/>
        <v>450</v>
      </c>
      <c r="J81" s="58">
        <v>0.5</v>
      </c>
      <c r="K81" s="12">
        <v>41408</v>
      </c>
    </row>
    <row r="82" spans="1:11" ht="25.5" customHeight="1">
      <c r="A82" s="6" t="s">
        <v>48</v>
      </c>
      <c r="B82" s="12">
        <v>41313</v>
      </c>
      <c r="C82" s="13" t="s">
        <v>49</v>
      </c>
      <c r="D82" s="13"/>
      <c r="E82" s="14">
        <v>828</v>
      </c>
      <c r="F82" s="52">
        <v>41403</v>
      </c>
      <c r="G82" s="53">
        <v>414</v>
      </c>
      <c r="H82" s="54">
        <f t="shared" si="0"/>
        <v>414</v>
      </c>
      <c r="J82" s="59">
        <v>0.5</v>
      </c>
      <c r="K82" s="60" t="s">
        <v>62</v>
      </c>
    </row>
    <row r="83" spans="1:11" ht="25.5" customHeight="1">
      <c r="A83" s="9"/>
      <c r="B83" s="10"/>
      <c r="C83" s="9"/>
      <c r="D83" s="9" t="s">
        <v>50</v>
      </c>
      <c r="E83" s="11">
        <v>1152</v>
      </c>
      <c r="F83" s="50">
        <v>41403</v>
      </c>
      <c r="G83" s="51">
        <v>576</v>
      </c>
      <c r="H83" s="54">
        <f t="shared" si="0"/>
        <v>576</v>
      </c>
      <c r="J83" s="59">
        <v>0.5</v>
      </c>
      <c r="K83" s="60" t="s">
        <v>62</v>
      </c>
    </row>
    <row r="84" spans="1:11" ht="25.5" customHeight="1">
      <c r="A84" s="13" t="s">
        <v>6</v>
      </c>
      <c r="B84" s="12">
        <v>41298</v>
      </c>
      <c r="C84" s="13" t="s">
        <v>51</v>
      </c>
      <c r="D84" s="13"/>
      <c r="E84" s="14">
        <v>31284</v>
      </c>
      <c r="F84" s="12">
        <v>41383</v>
      </c>
      <c r="G84" s="14">
        <v>15642</v>
      </c>
      <c r="H84" s="54">
        <f t="shared" si="0"/>
        <v>15642</v>
      </c>
      <c r="J84" s="58">
        <v>0.5</v>
      </c>
      <c r="K84" s="12">
        <v>41408</v>
      </c>
    </row>
    <row r="85" spans="1:11" ht="25.5" customHeight="1">
      <c r="A85" s="6" t="s">
        <v>52</v>
      </c>
      <c r="B85" s="12">
        <v>41305</v>
      </c>
      <c r="C85" s="13" t="s">
        <v>53</v>
      </c>
      <c r="D85" s="13"/>
      <c r="E85" s="14">
        <v>2256</v>
      </c>
      <c r="F85" s="12"/>
      <c r="G85" s="14"/>
      <c r="H85" s="54">
        <f t="shared" si="0"/>
        <v>2256</v>
      </c>
      <c r="J85" s="13"/>
      <c r="K85" s="13"/>
    </row>
    <row r="86" spans="1:11" ht="25.5" customHeight="1">
      <c r="A86" s="9"/>
      <c r="B86" s="10"/>
      <c r="C86" s="9"/>
      <c r="D86" s="9" t="s">
        <v>54</v>
      </c>
      <c r="E86" s="11">
        <v>222</v>
      </c>
      <c r="F86" s="10"/>
      <c r="G86" s="11"/>
      <c r="H86" s="54">
        <f t="shared" si="0"/>
        <v>222</v>
      </c>
      <c r="J86" s="13"/>
      <c r="K86" s="13"/>
    </row>
    <row r="87" spans="1:11" ht="25.5" customHeight="1">
      <c r="E87" s="2">
        <f>SUM(E55:E86)</f>
        <v>216210</v>
      </c>
    </row>
  </sheetData>
  <mergeCells count="2">
    <mergeCell ref="C1:D1"/>
    <mergeCell ref="I55:I62"/>
  </mergeCells>
  <pageMargins left="0.23622047244094491" right="0.23622047244094491" top="0.9055118110236221" bottom="0.59055118110236227" header="0.35433070866141736" footer="0.31496062992125984"/>
  <pageSetup paperSize="9" scale="74" fitToHeight="0" orientation="portrait" r:id="rId1"/>
  <headerFooter>
    <oddHeader>&amp;LDOMAINE AF GROS // F PARENT&amp;C&amp;"-,Gras"&amp;14LISTE DES FACTURES EN COURS&amp;R&amp;D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GB</vt:lpstr>
      <vt:lpstr>Feuil2</vt:lpstr>
      <vt:lpstr>Feuil3</vt:lpstr>
      <vt:lpstr>GB!Impression_des_titres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Propriétaire</cp:lastModifiedBy>
  <cp:lastPrinted>2013-06-20T09:28:17Z</cp:lastPrinted>
  <dcterms:created xsi:type="dcterms:W3CDTF">2012-09-10T12:43:01Z</dcterms:created>
  <dcterms:modified xsi:type="dcterms:W3CDTF">2013-07-02T06:53:03Z</dcterms:modified>
</cp:coreProperties>
</file>