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leau" sheetId="1" r:id="rId3"/>
    <sheet state="visible" name="Heures" sheetId="2" r:id="rId4"/>
    <sheet state="visible" name="Listes" sheetId="3" r:id="rId5"/>
    <sheet state="visible" name="Feuille 4" sheetId="4" r:id="rId6"/>
  </sheets>
  <definedNames>
    <definedName name="liste">Listes!$A$2:$A$30</definedName>
    <definedName hidden="1" localSheetId="0" name="_xlnm._FilterDatabase">Tableau!$A$2:$O$45</definedName>
  </definedNames>
  <calcPr/>
</workbook>
</file>

<file path=xl/sharedStrings.xml><?xml version="1.0" encoding="utf-8"?>
<sst xmlns="http://schemas.openxmlformats.org/spreadsheetml/2006/main" count="889" uniqueCount="75">
  <si>
    <t>HEURES</t>
  </si>
  <si>
    <t xml:space="preserve"> LISTE POSTES</t>
  </si>
  <si>
    <t>VENDANGES 2018</t>
  </si>
  <si>
    <t>LUNDI</t>
  </si>
  <si>
    <t>Liste vendangeurs</t>
  </si>
  <si>
    <t>MARDI</t>
  </si>
  <si>
    <t>MERCREDI</t>
  </si>
  <si>
    <t>JEUDI</t>
  </si>
  <si>
    <t>VENDREDI</t>
  </si>
  <si>
    <t>SAMEDI</t>
  </si>
  <si>
    <t>DIMANCHE</t>
  </si>
  <si>
    <t>VIGNES</t>
  </si>
  <si>
    <t>matin</t>
  </si>
  <si>
    <t>NOMS</t>
  </si>
  <si>
    <t>aprem</t>
  </si>
  <si>
    <t>AGNES</t>
  </si>
  <si>
    <t>CUVERIE</t>
  </si>
  <si>
    <t>ANGRAND WILLIAMS</t>
  </si>
  <si>
    <t>CHAUFFEUR</t>
  </si>
  <si>
    <t>ANNE FRANCOISE</t>
  </si>
  <si>
    <t>ABSENT</t>
  </si>
  <si>
    <t>ARTHUR</t>
  </si>
  <si>
    <t>CUISINE</t>
  </si>
  <si>
    <t>AUBRY JEROME</t>
  </si>
  <si>
    <t>Cas Spé 1</t>
  </si>
  <si>
    <t>AUBRY MICHEL</t>
  </si>
  <si>
    <t>Cas Spé 2</t>
  </si>
  <si>
    <t>AUBRY QUENTIN</t>
  </si>
  <si>
    <t>Cas Spé 3</t>
  </si>
  <si>
    <t>BEURIAT PIERRE-AUGUSTIN</t>
  </si>
  <si>
    <t>BON COLETTE</t>
  </si>
  <si>
    <t>BON MICHEL</t>
  </si>
  <si>
    <t>BON THIERRY</t>
  </si>
  <si>
    <t>BONEAVENTURE CECILE</t>
  </si>
  <si>
    <t>BUCHHOLTZER JEAN PIERRE</t>
  </si>
  <si>
    <t>CAROLINE</t>
  </si>
  <si>
    <t>CEILLIER PAULINE</t>
  </si>
  <si>
    <t>CHEVAUCHEY CLEMENT</t>
  </si>
  <si>
    <t>CORINNE</t>
  </si>
  <si>
    <t>DESCROIS J FRABCOIS</t>
  </si>
  <si>
    <t>FLORENTIN BAPTISTE</t>
  </si>
  <si>
    <t>FRANCINE</t>
  </si>
  <si>
    <t>FRANCOIS</t>
  </si>
  <si>
    <t>GAUDIN  DE  VILLAINE ALIX</t>
  </si>
  <si>
    <t>GIRARDIN PATRICK</t>
  </si>
  <si>
    <t>HESS JEAN</t>
  </si>
  <si>
    <t>JEAN PASCAL</t>
  </si>
  <si>
    <t>MACHADO LOUISE</t>
  </si>
  <si>
    <t>MANIÈRE MICHEL</t>
  </si>
  <si>
    <t>MATHIAS</t>
  </si>
  <si>
    <t>MAXIME</t>
  </si>
  <si>
    <t>PAPA CLARA</t>
  </si>
  <si>
    <t>PASCAL</t>
  </si>
  <si>
    <t>PELETTE CYRILLE</t>
  </si>
  <si>
    <t>PHILIPPE</t>
  </si>
  <si>
    <t>QUENOT SABINE</t>
  </si>
  <si>
    <t>ROBERT CHRISTOPHE</t>
  </si>
  <si>
    <t>SHOUVEY LAURENT</t>
  </si>
  <si>
    <t>TACQUE ERIC</t>
  </si>
  <si>
    <t>TOUTENU ODILE</t>
  </si>
  <si>
    <t>TREMEAU BERNADETTE</t>
  </si>
  <si>
    <t>TREMEAU JEAN FR</t>
  </si>
  <si>
    <t>TREMEAU JF</t>
  </si>
  <si>
    <t>VEROBIQUE</t>
  </si>
  <si>
    <t>VIOLET ISABELLE</t>
  </si>
  <si>
    <t xml:space="preserve"> </t>
  </si>
  <si>
    <t>HEURES PAR VENDANGEUR</t>
  </si>
  <si>
    <t>SEMAINE</t>
  </si>
  <si>
    <t>Heures normales</t>
  </si>
  <si>
    <t>Heures 125%</t>
  </si>
  <si>
    <t>Heures 150%</t>
  </si>
  <si>
    <t>total</t>
  </si>
  <si>
    <t>heure norm</t>
  </si>
  <si>
    <t>heure 125</t>
  </si>
  <si>
    <t>heure 150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</si>
</sst>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hh&quot;:&quot;mm"/>
    <numFmt numFmtId="166" formatCode="[hh]:mm"/>
  </numFmts>
  <fonts count="9">
    <font>
      <sz val="10.0"/>
      <color rgb="FF000000"/>
      <name val="Arial"/>
    </font>
    <font>
      <b/>
      <sz val="7.0"/>
    </font>
    <font/>
    <font>
      <b/>
      <color rgb="FFFFFFFF"/>
    </font>
    <font>
      <b/>
      <sz val="12.0"/>
      <color rgb="FFFFFFFF"/>
    </font>
    <font>
      <b/>
    </font>
    <font>
      <name val="Arial"/>
    </font>
    <font>
      <color rgb="FF000000"/>
      <name val="Arial"/>
    </font>
    <font>
      <color rgb="FFF3F3F3"/>
      <name val="Arial"/>
    </font>
  </fonts>
  <fills count="2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666666"/>
        <bgColor rgb="FF666666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C27BA0"/>
        <bgColor rgb="FFC27BA0"/>
      </patternFill>
    </fill>
    <fill>
      <patternFill patternType="solid">
        <fgColor rgb="FFDD7E6B"/>
        <bgColor rgb="FFDD7E6B"/>
      </patternFill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textRotation="45" vertical="center" wrapText="1"/>
    </xf>
    <xf borderId="0" fillId="2" fontId="2" numFmtId="0" xfId="0" applyAlignment="1" applyFill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3" fontId="4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1" fillId="4" fontId="5" numFmtId="0" xfId="0" applyAlignment="1" applyBorder="1" applyFill="1" applyFont="1">
      <alignment horizontal="center" readingOrder="0"/>
    </xf>
    <xf borderId="1" fillId="5" fontId="5" numFmtId="0" xfId="0" applyAlignment="1" applyBorder="1" applyFill="1" applyFont="1">
      <alignment horizontal="center" readingOrder="0"/>
    </xf>
    <xf borderId="1" fillId="6" fontId="5" numFmtId="0" xfId="0" applyAlignment="1" applyBorder="1" applyFill="1" applyFont="1">
      <alignment horizontal="center" readingOrder="0"/>
    </xf>
    <xf borderId="1" fillId="7" fontId="5" numFmtId="0" xfId="0" applyAlignment="1" applyBorder="1" applyFill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8" fontId="5" numFmtId="0" xfId="0" applyAlignment="1" applyBorder="1" applyFill="1" applyFont="1">
      <alignment horizontal="center" readingOrder="0"/>
    </xf>
    <xf borderId="2" fillId="0" fontId="2" numFmtId="0" xfId="0" applyAlignment="1" applyBorder="1" applyFont="1">
      <alignment readingOrder="0"/>
    </xf>
    <xf borderId="1" fillId="9" fontId="5" numFmtId="0" xfId="0" applyAlignment="1" applyBorder="1" applyFill="1" applyFont="1">
      <alignment horizontal="center" readingOrder="0"/>
    </xf>
    <xf borderId="3" fillId="0" fontId="2" numFmtId="0" xfId="0" applyBorder="1" applyFont="1"/>
    <xf borderId="1" fillId="10" fontId="5" numFmtId="0" xfId="0" applyAlignment="1" applyBorder="1" applyFill="1" applyFont="1">
      <alignment horizontal="center" readingOrder="0"/>
    </xf>
    <xf borderId="2" fillId="2" fontId="2" numFmtId="0" xfId="0" applyAlignment="1" applyBorder="1" applyFont="1">
      <alignment readingOrder="0"/>
    </xf>
    <xf borderId="1" fillId="11" fontId="5" numFmtId="0" xfId="0" applyAlignment="1" applyBorder="1" applyFill="1" applyFont="1">
      <alignment horizontal="center" readingOrder="0"/>
    </xf>
    <xf borderId="1" fillId="12" fontId="5" numFmtId="0" xfId="0" applyAlignment="1" applyBorder="1" applyFill="1" applyFont="1">
      <alignment horizontal="center" readingOrder="0"/>
    </xf>
    <xf borderId="1" fillId="13" fontId="5" numFmtId="0" xfId="0" applyAlignment="1" applyBorder="1" applyFill="1" applyFont="1">
      <alignment horizontal="center" readingOrder="0"/>
    </xf>
    <xf borderId="1" fillId="14" fontId="5" numFmtId="0" xfId="0" applyAlignment="1" applyBorder="1" applyFill="1" applyFont="1">
      <alignment horizontal="center" readingOrder="0"/>
    </xf>
    <xf borderId="4" fillId="0" fontId="2" numFmtId="0" xfId="0" applyAlignment="1" applyBorder="1" applyFont="1">
      <alignment readingOrder="0"/>
    </xf>
    <xf borderId="0" fillId="15" fontId="6" numFmtId="0" xfId="0" applyAlignment="1" applyFill="1" applyFont="1">
      <alignment vertical="bottom"/>
    </xf>
    <xf borderId="0" fillId="15" fontId="6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16" fontId="6" numFmtId="0" xfId="0" applyAlignment="1" applyFill="1" applyFont="1">
      <alignment vertical="bottom"/>
    </xf>
    <xf borderId="0" fillId="17" fontId="7" numFmtId="0" xfId="0" applyAlignment="1" applyFill="1" applyFont="1">
      <alignment vertical="bottom"/>
    </xf>
    <xf borderId="0" fillId="17" fontId="7" numFmtId="0" xfId="0" applyAlignment="1" applyFont="1">
      <alignment vertical="bottom"/>
    </xf>
    <xf borderId="0" fillId="16" fontId="6" numFmtId="0" xfId="0" applyAlignment="1" applyFont="1">
      <alignment vertical="bottom"/>
    </xf>
    <xf borderId="0" fillId="15" fontId="6" numFmtId="0" xfId="0" applyAlignment="1" applyFont="1">
      <alignment vertical="bottom"/>
    </xf>
    <xf borderId="0" fillId="18" fontId="8" numFmtId="0" xfId="0" applyAlignment="1" applyFill="1" applyFont="1">
      <alignment vertical="bottom"/>
    </xf>
    <xf borderId="0" fillId="18" fontId="8" numFmtId="0" xfId="0" applyAlignment="1" applyFont="1">
      <alignment vertical="bottom"/>
    </xf>
    <xf borderId="0" fillId="18" fontId="8" numFmtId="0" xfId="0" applyAlignment="1" applyFont="1">
      <alignment readingOrder="0" vertical="bottom"/>
    </xf>
    <xf borderId="5" fillId="8" fontId="2" numFmtId="0" xfId="0" applyAlignment="1" applyBorder="1" applyFont="1">
      <alignment horizontal="center" readingOrder="0"/>
    </xf>
    <xf borderId="5" fillId="0" fontId="6" numFmtId="164" xfId="0" applyAlignment="1" applyBorder="1" applyFont="1" applyNumberFormat="1">
      <alignment horizontal="center" readingOrder="0" vertical="bottom"/>
    </xf>
    <xf borderId="6" fillId="0" fontId="6" numFmtId="164" xfId="0" applyAlignment="1" applyBorder="1" applyFont="1" applyNumberFormat="1">
      <alignment horizontal="center" readingOrder="0" vertical="bottom"/>
    </xf>
    <xf borderId="5" fillId="19" fontId="2" numFmtId="0" xfId="0" applyAlignment="1" applyBorder="1" applyFill="1" applyFont="1">
      <alignment horizontal="center" readingOrder="0"/>
    </xf>
    <xf borderId="5" fillId="20" fontId="2" numFmtId="0" xfId="0" applyAlignment="1" applyBorder="1" applyFill="1" applyFont="1">
      <alignment horizontal="center" readingOrder="0"/>
    </xf>
    <xf borderId="5" fillId="21" fontId="2" numFmtId="0" xfId="0" applyAlignment="1" applyBorder="1" applyFill="1" applyFont="1">
      <alignment horizontal="center" readingOrder="0"/>
    </xf>
    <xf borderId="5" fillId="22" fontId="2" numFmtId="0" xfId="0" applyAlignment="1" applyBorder="1" applyFill="1" applyFont="1">
      <alignment horizontal="center" readingOrder="0"/>
    </xf>
    <xf borderId="5" fillId="23" fontId="2" numFmtId="0" xfId="0" applyAlignment="1" applyBorder="1" applyFill="1" applyFont="1">
      <alignment horizontal="center" readingOrder="0"/>
    </xf>
    <xf borderId="5" fillId="24" fontId="2" numFmtId="0" xfId="0" applyAlignment="1" applyBorder="1" applyFill="1" applyFont="1">
      <alignment horizontal="center" readingOrder="0"/>
    </xf>
    <xf borderId="5" fillId="25" fontId="2" numFmtId="0" xfId="0" applyAlignment="1" applyBorder="1" applyFill="1" applyFont="1">
      <alignment horizontal="center" readingOrder="0"/>
    </xf>
    <xf borderId="0" fillId="0" fontId="2" numFmtId="4" xfId="0" applyAlignment="1" applyFont="1" applyNumberFormat="1">
      <alignment readingOrder="0"/>
    </xf>
    <xf borderId="0" fillId="0" fontId="2" numFmtId="0" xfId="0" applyAlignment="1" applyFont="1">
      <alignment horizontal="center" readingOrder="0" textRotation="0" vertical="center"/>
    </xf>
    <xf borderId="2" fillId="18" fontId="2" numFmtId="0" xfId="0" applyAlignment="1" applyBorder="1" applyFont="1">
      <alignment readingOrder="0"/>
    </xf>
    <xf borderId="7" fillId="18" fontId="2" numFmtId="0" xfId="0" applyBorder="1" applyFont="1"/>
    <xf borderId="0" fillId="0" fontId="2" numFmtId="165" xfId="0" applyAlignment="1" applyFont="1" applyNumberFormat="1">
      <alignment horizontal="center"/>
    </xf>
    <xf borderId="0" fillId="26" fontId="5" numFmtId="4" xfId="0" applyAlignment="1" applyFill="1" applyFont="1" applyNumberFormat="1">
      <alignment horizontal="center" vertical="center"/>
    </xf>
    <xf borderId="2" fillId="27" fontId="2" numFmtId="0" xfId="0" applyAlignment="1" applyBorder="1" applyFill="1" applyFont="1">
      <alignment readingOrder="0"/>
    </xf>
    <xf borderId="7" fillId="27" fontId="2" numFmtId="0" xfId="0" applyBorder="1" applyFont="1"/>
    <xf borderId="0" fillId="26" fontId="5" numFmtId="4" xfId="0" applyAlignment="1" applyFont="1" applyNumberFormat="1">
      <alignment horizontal="center" readingOrder="0" vertical="center"/>
    </xf>
    <xf borderId="0" fillId="0" fontId="2" numFmtId="166" xfId="0" applyFont="1" applyNumberFormat="1"/>
  </cellXfs>
  <cellStyles count="1">
    <cellStyle xfId="0" name="Normal" builtinId="0"/>
  </cellStyles>
  <dxfs count="1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>
        <color rgb="FFF3F3F3"/>
      </font>
      <fill>
        <patternFill patternType="solid">
          <fgColor rgb="FFB7B7B7"/>
          <bgColor rgb="FFB7B7B7"/>
        </patternFill>
      </fill>
      <border/>
    </dxf>
    <dxf>
      <font>
        <color rgb="FF000000"/>
      </font>
      <fill>
        <patternFill patternType="solid">
          <fgColor rgb="FFDD7E6B"/>
          <bgColor rgb="FFDD7E6B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>
        <color rgb="FF000000"/>
      </font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  <tableStyles count="2">
    <tableStyle count="2" pivot="0" name="Tableau-style">
      <tableStyleElement dxfId="9" type="firstRowStripe"/>
      <tableStyleElement dxfId="9" type="secondRowStripe"/>
    </tableStyle>
    <tableStyle count="2" pivot="0" name="Tableau-style 2">
      <tableStyleElement dxfId="10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17</xdr:col>
      <xdr:colOff>800100</xdr:colOff>
      <xdr:row>4</xdr:row>
      <xdr:rowOff>66675</xdr:rowOff>
    </xdr:from>
    <xdr:ext cx="1123950" cy="1123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headerRowCount="0" ref="B3:O63" displayName="Table_1" id="1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Tableau-style" showColumnStripes="0" showFirstColumn="1" showLastColumn="1" showRowStripes="1"/>
</table>
</file>

<file path=xl/tables/table2.xml><?xml version="1.0" encoding="utf-8"?>
<table xmlns="http://schemas.openxmlformats.org/spreadsheetml/2006/main" headerRowCount="0" ref="A3:A200" displayName="Table_2" id="2">
  <tableColumns count="1">
    <tableColumn name="Column1" id="1"/>
  </tableColumns>
  <tableStyleInfo name="Tableau-style 2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14"/>
    <col customWidth="1" min="16" max="16" width="19.29"/>
    <col customWidth="1" min="17" max="17" width="15.0"/>
  </cols>
  <sheetData>
    <row r="1">
      <c r="A1" s="5" t="s">
        <v>2</v>
      </c>
      <c r="B1" s="3" t="s">
        <v>3</v>
      </c>
      <c r="D1" s="3" t="s">
        <v>5</v>
      </c>
      <c r="F1" s="3" t="s">
        <v>6</v>
      </c>
      <c r="H1" s="3" t="s">
        <v>7</v>
      </c>
      <c r="J1" s="3" t="s">
        <v>8</v>
      </c>
      <c r="L1" s="3" t="s">
        <v>9</v>
      </c>
      <c r="N1" s="3" t="s">
        <v>10</v>
      </c>
    </row>
    <row r="2">
      <c r="A2" s="3" t="s">
        <v>13</v>
      </c>
      <c r="B2" s="6" t="s">
        <v>12</v>
      </c>
      <c r="C2" s="7" t="s">
        <v>14</v>
      </c>
      <c r="D2" s="8" t="s">
        <v>12</v>
      </c>
      <c r="E2" s="9" t="s">
        <v>14</v>
      </c>
      <c r="F2" s="11" t="s">
        <v>12</v>
      </c>
      <c r="G2" s="13" t="s">
        <v>14</v>
      </c>
      <c r="H2" s="15" t="s">
        <v>12</v>
      </c>
      <c r="I2" s="17" t="s">
        <v>14</v>
      </c>
      <c r="J2" s="18" t="s">
        <v>12</v>
      </c>
      <c r="K2" s="19" t="s">
        <v>14</v>
      </c>
      <c r="L2" s="6" t="s">
        <v>12</v>
      </c>
      <c r="M2" s="7" t="s">
        <v>14</v>
      </c>
      <c r="N2" s="8" t="s">
        <v>12</v>
      </c>
      <c r="O2" s="20" t="s">
        <v>14</v>
      </c>
    </row>
    <row r="3">
      <c r="A3" s="21" t="str">
        <f>Listes!C2</f>
        <v>AGNES</v>
      </c>
      <c r="B3" s="22" t="s">
        <v>11</v>
      </c>
      <c r="C3" s="23" t="s">
        <v>16</v>
      </c>
      <c r="D3" s="22" t="s">
        <v>11</v>
      </c>
      <c r="E3" s="22" t="s">
        <v>11</v>
      </c>
      <c r="F3" s="22" t="s">
        <v>11</v>
      </c>
      <c r="G3" s="22" t="s">
        <v>11</v>
      </c>
      <c r="H3" s="22" t="s">
        <v>11</v>
      </c>
      <c r="I3" s="22" t="s">
        <v>11</v>
      </c>
      <c r="J3" s="22" t="s">
        <v>11</v>
      </c>
      <c r="K3" s="24" t="s">
        <v>11</v>
      </c>
      <c r="L3" s="22" t="s">
        <v>11</v>
      </c>
      <c r="M3" s="22" t="s">
        <v>11</v>
      </c>
      <c r="N3" s="22" t="s">
        <v>11</v>
      </c>
      <c r="O3" s="22" t="s">
        <v>11</v>
      </c>
    </row>
    <row r="4">
      <c r="A4" s="21" t="str">
        <f>Listes!C3</f>
        <v>ANGRAND WILLIAMS</v>
      </c>
      <c r="B4" s="25" t="s">
        <v>22</v>
      </c>
      <c r="C4" s="26" t="s">
        <v>20</v>
      </c>
      <c r="D4" s="22" t="s">
        <v>11</v>
      </c>
      <c r="E4" s="25" t="s">
        <v>22</v>
      </c>
      <c r="F4" s="26" t="s">
        <v>20</v>
      </c>
      <c r="G4" s="24" t="s">
        <v>16</v>
      </c>
      <c r="H4" s="27" t="s">
        <v>20</v>
      </c>
      <c r="I4" s="28" t="s">
        <v>22</v>
      </c>
      <c r="J4" s="27" t="s">
        <v>20</v>
      </c>
      <c r="K4" s="29" t="s">
        <v>11</v>
      </c>
      <c r="L4" s="28" t="s">
        <v>22</v>
      </c>
      <c r="M4" s="27" t="s">
        <v>20</v>
      </c>
      <c r="N4" s="24" t="s">
        <v>16</v>
      </c>
      <c r="O4" s="24" t="s">
        <v>16</v>
      </c>
    </row>
    <row r="5">
      <c r="A5" s="21" t="str">
        <f>Listes!C4</f>
        <v>ANNE FRANCOISE</v>
      </c>
      <c r="B5" s="24" t="s">
        <v>16</v>
      </c>
      <c r="C5" s="22" t="s">
        <v>11</v>
      </c>
      <c r="D5" s="25" t="s">
        <v>22</v>
      </c>
      <c r="E5" s="30" t="s">
        <v>18</v>
      </c>
      <c r="F5" s="22" t="s">
        <v>11</v>
      </c>
      <c r="G5" s="30" t="s">
        <v>18</v>
      </c>
      <c r="H5" s="29" t="s">
        <v>11</v>
      </c>
      <c r="I5" s="31" t="s">
        <v>18</v>
      </c>
      <c r="J5" s="29" t="s">
        <v>11</v>
      </c>
      <c r="K5" s="27" t="s">
        <v>20</v>
      </c>
      <c r="L5" s="31" t="s">
        <v>18</v>
      </c>
      <c r="M5" s="29" t="s">
        <v>11</v>
      </c>
      <c r="N5" s="31" t="s">
        <v>18</v>
      </c>
      <c r="O5" s="29" t="s">
        <v>11</v>
      </c>
    </row>
    <row r="6">
      <c r="A6" s="21" t="str">
        <f>Listes!C5</f>
        <v>ARTHUR</v>
      </c>
      <c r="B6" s="24" t="s">
        <v>20</v>
      </c>
      <c r="C6" s="22" t="s">
        <v>11</v>
      </c>
      <c r="D6" s="30" t="s">
        <v>18</v>
      </c>
      <c r="E6" s="26" t="s">
        <v>20</v>
      </c>
      <c r="F6" s="22" t="s">
        <v>11</v>
      </c>
      <c r="G6" s="26" t="s">
        <v>20</v>
      </c>
      <c r="H6" s="29" t="s">
        <v>11</v>
      </c>
      <c r="I6" s="27" t="s">
        <v>20</v>
      </c>
      <c r="J6" s="29" t="s">
        <v>11</v>
      </c>
      <c r="K6" s="29" t="s">
        <v>11</v>
      </c>
      <c r="L6" s="27" t="s">
        <v>20</v>
      </c>
      <c r="M6" s="29" t="s">
        <v>11</v>
      </c>
      <c r="N6" s="27" t="s">
        <v>20</v>
      </c>
      <c r="O6" s="29" t="s">
        <v>11</v>
      </c>
    </row>
    <row r="7">
      <c r="A7" s="21" t="str">
        <f>Listes!C6</f>
        <v>AUBRY JEROME</v>
      </c>
      <c r="B7" s="24" t="s">
        <v>11</v>
      </c>
      <c r="C7" s="25" t="s">
        <v>22</v>
      </c>
      <c r="D7" s="24" t="s">
        <v>20</v>
      </c>
      <c r="E7" s="22" t="s">
        <v>11</v>
      </c>
      <c r="F7" s="24" t="s">
        <v>16</v>
      </c>
      <c r="G7" s="24" t="s">
        <v>16</v>
      </c>
      <c r="H7" s="25" t="s">
        <v>22</v>
      </c>
      <c r="I7" s="29" t="s">
        <v>11</v>
      </c>
      <c r="J7" s="28" t="s">
        <v>22</v>
      </c>
      <c r="K7" s="29" t="s">
        <v>11</v>
      </c>
      <c r="L7" s="29" t="s">
        <v>11</v>
      </c>
      <c r="M7" s="28" t="s">
        <v>22</v>
      </c>
      <c r="N7" s="24" t="s">
        <v>16</v>
      </c>
      <c r="O7" s="24" t="s">
        <v>16</v>
      </c>
    </row>
    <row r="8">
      <c r="A8" s="21" t="str">
        <f>Listes!C7</f>
        <v>AUBRY MICHEL</v>
      </c>
      <c r="B8" s="24" t="s">
        <v>16</v>
      </c>
      <c r="C8" s="30" t="s">
        <v>18</v>
      </c>
      <c r="D8" s="24" t="s">
        <v>11</v>
      </c>
      <c r="E8" s="22" t="s">
        <v>11</v>
      </c>
      <c r="F8" s="30" t="s">
        <v>18</v>
      </c>
      <c r="G8" s="22" t="s">
        <v>11</v>
      </c>
      <c r="H8" s="30" t="s">
        <v>18</v>
      </c>
      <c r="I8" s="29" t="s">
        <v>11</v>
      </c>
      <c r="J8" s="31" t="s">
        <v>18</v>
      </c>
      <c r="K8" s="25" t="s">
        <v>22</v>
      </c>
      <c r="L8" s="29" t="s">
        <v>11</v>
      </c>
      <c r="M8" s="31" t="s">
        <v>18</v>
      </c>
      <c r="N8" s="29" t="s">
        <v>11</v>
      </c>
      <c r="O8" s="31" t="s">
        <v>18</v>
      </c>
    </row>
    <row r="9">
      <c r="A9" s="21" t="str">
        <f>Listes!C8</f>
        <v>AUBRY QUENTIN</v>
      </c>
      <c r="B9" s="24" t="s">
        <v>22</v>
      </c>
      <c r="C9" s="24" t="s">
        <v>11</v>
      </c>
      <c r="D9" s="24" t="s">
        <v>11</v>
      </c>
      <c r="E9" s="24" t="s">
        <v>16</v>
      </c>
      <c r="F9" s="22" t="s">
        <v>11</v>
      </c>
      <c r="G9" s="24" t="s">
        <v>16</v>
      </c>
      <c r="H9" s="24" t="s">
        <v>16</v>
      </c>
      <c r="I9" s="28" t="s">
        <v>22</v>
      </c>
      <c r="J9" s="29" t="s">
        <v>11</v>
      </c>
      <c r="K9" s="30" t="s">
        <v>18</v>
      </c>
      <c r="L9" s="28" t="s">
        <v>22</v>
      </c>
      <c r="M9" s="27" t="s">
        <v>20</v>
      </c>
      <c r="N9" s="29" t="s">
        <v>11</v>
      </c>
      <c r="O9" s="29" t="s">
        <v>11</v>
      </c>
    </row>
    <row r="10">
      <c r="A10" s="21" t="str">
        <f>Listes!C9</f>
        <v>BEURIAT PIERRE-AUGUSTIN</v>
      </c>
      <c r="B10" s="24" t="s">
        <v>16</v>
      </c>
      <c r="C10" s="24" t="s">
        <v>16</v>
      </c>
      <c r="D10" s="24" t="s">
        <v>18</v>
      </c>
      <c r="E10" s="32" t="s">
        <v>22</v>
      </c>
      <c r="F10" s="25" t="s">
        <v>22</v>
      </c>
      <c r="G10" s="30" t="s">
        <v>18</v>
      </c>
      <c r="H10" s="25" t="s">
        <v>22</v>
      </c>
      <c r="I10" s="24" t="s">
        <v>16</v>
      </c>
      <c r="J10" s="28" t="s">
        <v>22</v>
      </c>
      <c r="K10" s="22" t="s">
        <v>11</v>
      </c>
      <c r="L10" s="24" t="s">
        <v>16</v>
      </c>
      <c r="M10" s="29" t="s">
        <v>11</v>
      </c>
      <c r="N10" s="24" t="s">
        <v>16</v>
      </c>
      <c r="O10" s="24" t="s">
        <v>16</v>
      </c>
    </row>
    <row r="11">
      <c r="A11" s="21" t="str">
        <f>Listes!C10</f>
        <v>BON COLETTE</v>
      </c>
      <c r="B11" s="24" t="s">
        <v>22</v>
      </c>
      <c r="C11" s="24" t="s">
        <v>18</v>
      </c>
      <c r="D11" s="24" t="s">
        <v>18</v>
      </c>
      <c r="E11" s="24" t="s">
        <v>16</v>
      </c>
      <c r="F11" s="24" t="s">
        <v>16</v>
      </c>
      <c r="G11" s="25" t="s">
        <v>22</v>
      </c>
      <c r="H11" s="30" t="s">
        <v>18</v>
      </c>
      <c r="I11" s="28" t="s">
        <v>22</v>
      </c>
      <c r="J11" s="31" t="s">
        <v>18</v>
      </c>
      <c r="K11" s="25" t="s">
        <v>22</v>
      </c>
      <c r="L11" s="28" t="s">
        <v>22</v>
      </c>
      <c r="M11" s="29" t="s">
        <v>11</v>
      </c>
      <c r="N11" s="31" t="s">
        <v>18</v>
      </c>
      <c r="O11" s="29" t="s">
        <v>11</v>
      </c>
    </row>
    <row r="12">
      <c r="A12" s="21" t="str">
        <f>Listes!C11</f>
        <v>BON MICHEL</v>
      </c>
      <c r="B12" s="24" t="s">
        <v>11</v>
      </c>
      <c r="C12" s="24" t="s">
        <v>16</v>
      </c>
      <c r="D12" s="24" t="s">
        <v>22</v>
      </c>
      <c r="E12" s="22" t="s">
        <v>11</v>
      </c>
      <c r="F12" s="25" t="s">
        <v>22</v>
      </c>
      <c r="G12" s="24" t="s">
        <v>16</v>
      </c>
      <c r="H12" s="24" t="s">
        <v>16</v>
      </c>
      <c r="I12" s="29" t="s">
        <v>11</v>
      </c>
      <c r="J12" s="25" t="s">
        <v>22</v>
      </c>
      <c r="K12" s="30" t="s">
        <v>18</v>
      </c>
      <c r="L12" s="29" t="s">
        <v>11</v>
      </c>
      <c r="M12" s="28" t="s">
        <v>22</v>
      </c>
      <c r="N12" s="27" t="s">
        <v>20</v>
      </c>
      <c r="O12" s="24" t="s">
        <v>16</v>
      </c>
    </row>
    <row r="13">
      <c r="A13" s="21" t="str">
        <f>Listes!C12</f>
        <v>BON THIERRY</v>
      </c>
      <c r="B13" s="24" t="s">
        <v>16</v>
      </c>
      <c r="C13" s="24" t="s">
        <v>20</v>
      </c>
      <c r="D13" s="24" t="s">
        <v>11</v>
      </c>
      <c r="E13" s="25" t="s">
        <v>22</v>
      </c>
      <c r="F13" s="26" t="s">
        <v>20</v>
      </c>
      <c r="G13" s="25" t="s">
        <v>22</v>
      </c>
      <c r="H13" s="26" t="s">
        <v>20</v>
      </c>
      <c r="I13" s="28" t="s">
        <v>22</v>
      </c>
      <c r="J13" s="26" t="s">
        <v>20</v>
      </c>
      <c r="K13" s="25" t="s">
        <v>22</v>
      </c>
      <c r="L13" s="28" t="s">
        <v>22</v>
      </c>
      <c r="M13" s="31" t="s">
        <v>18</v>
      </c>
      <c r="N13" s="24" t="s">
        <v>16</v>
      </c>
      <c r="O13" s="28" t="s">
        <v>22</v>
      </c>
    </row>
    <row r="14">
      <c r="A14" s="21" t="str">
        <f>Listes!C13</f>
        <v>BONEAVENTURE CECILE</v>
      </c>
      <c r="B14" s="24" t="s">
        <v>18</v>
      </c>
      <c r="C14" s="24" t="s">
        <v>11</v>
      </c>
      <c r="D14" s="24" t="s">
        <v>22</v>
      </c>
      <c r="E14" s="30" t="s">
        <v>18</v>
      </c>
      <c r="F14" s="22" t="s">
        <v>11</v>
      </c>
      <c r="G14" s="24" t="s">
        <v>16</v>
      </c>
      <c r="H14" s="22" t="s">
        <v>11</v>
      </c>
      <c r="I14" s="31" t="s">
        <v>18</v>
      </c>
      <c r="J14" s="24" t="s">
        <v>16</v>
      </c>
      <c r="K14" s="26" t="s">
        <v>20</v>
      </c>
      <c r="L14" s="30" t="s">
        <v>18</v>
      </c>
      <c r="M14" s="24" t="s">
        <v>16</v>
      </c>
      <c r="N14" s="29" t="s">
        <v>11</v>
      </c>
      <c r="O14" s="31" t="s">
        <v>18</v>
      </c>
    </row>
    <row r="15">
      <c r="A15" s="21" t="str">
        <f>Listes!C14</f>
        <v>BUCHHOLTZER JEAN PIERRE</v>
      </c>
      <c r="B15" s="24" t="s">
        <v>22</v>
      </c>
      <c r="C15" s="24" t="s">
        <v>20</v>
      </c>
      <c r="D15" s="24" t="s">
        <v>16</v>
      </c>
      <c r="E15" s="24" t="s">
        <v>16</v>
      </c>
      <c r="F15" s="24" t="s">
        <v>16</v>
      </c>
      <c r="G15" s="25" t="s">
        <v>22</v>
      </c>
      <c r="H15" s="24" t="s">
        <v>16</v>
      </c>
      <c r="I15" s="24" t="s">
        <v>16</v>
      </c>
      <c r="J15" s="26" t="s">
        <v>20</v>
      </c>
      <c r="K15" s="22" t="s">
        <v>11</v>
      </c>
      <c r="L15" s="25" t="s">
        <v>22</v>
      </c>
      <c r="M15" s="24" t="s">
        <v>16</v>
      </c>
      <c r="N15" s="24" t="s">
        <v>16</v>
      </c>
      <c r="O15" s="29" t="s">
        <v>11</v>
      </c>
    </row>
    <row r="16">
      <c r="A16" s="21" t="str">
        <f>Listes!C15</f>
        <v>CAROLINE</v>
      </c>
      <c r="B16" s="24" t="s">
        <v>20</v>
      </c>
      <c r="C16" s="24" t="s">
        <v>11</v>
      </c>
      <c r="D16" s="24" t="s">
        <v>22</v>
      </c>
      <c r="E16" s="26" t="s">
        <v>20</v>
      </c>
      <c r="F16" s="22" t="s">
        <v>11</v>
      </c>
      <c r="G16" s="27" t="s">
        <v>20</v>
      </c>
      <c r="H16" s="22" t="s">
        <v>11</v>
      </c>
      <c r="I16" s="27" t="s">
        <v>20</v>
      </c>
      <c r="J16" s="24" t="s">
        <v>16</v>
      </c>
      <c r="K16" s="26" t="s">
        <v>20</v>
      </c>
      <c r="L16" s="26" t="s">
        <v>20</v>
      </c>
      <c r="M16" s="28" t="s">
        <v>22</v>
      </c>
      <c r="N16" s="31" t="s">
        <v>18</v>
      </c>
      <c r="O16" s="24" t="s">
        <v>16</v>
      </c>
    </row>
    <row r="17">
      <c r="A17" s="21" t="str">
        <f>Listes!C16</f>
        <v>CEILLIER PAULINE</v>
      </c>
      <c r="B17" s="24" t="s">
        <v>11</v>
      </c>
      <c r="C17" s="24" t="s">
        <v>16</v>
      </c>
      <c r="D17" s="24" t="s">
        <v>20</v>
      </c>
      <c r="E17" s="22" t="s">
        <v>11</v>
      </c>
      <c r="F17" s="22" t="s">
        <v>11</v>
      </c>
      <c r="G17" s="22" t="s">
        <v>11</v>
      </c>
      <c r="H17" s="22" t="s">
        <v>11</v>
      </c>
      <c r="I17" s="29" t="s">
        <v>11</v>
      </c>
      <c r="J17" s="22" t="s">
        <v>11</v>
      </c>
      <c r="K17" s="22" t="s">
        <v>11</v>
      </c>
      <c r="L17" s="24" t="s">
        <v>16</v>
      </c>
      <c r="M17" s="24" t="s">
        <v>16</v>
      </c>
      <c r="N17" s="28" t="s">
        <v>22</v>
      </c>
      <c r="O17" s="31" t="s">
        <v>18</v>
      </c>
    </row>
    <row r="18">
      <c r="A18" s="21" t="str">
        <f>Listes!C17</f>
        <v>CHEVAUCHEY CLEMENT</v>
      </c>
      <c r="B18" s="24" t="s">
        <v>20</v>
      </c>
      <c r="C18" s="24" t="s">
        <v>16</v>
      </c>
      <c r="D18" s="24" t="s">
        <v>11</v>
      </c>
      <c r="E18" s="26" t="s">
        <v>20</v>
      </c>
      <c r="F18" s="24" t="s">
        <v>16</v>
      </c>
      <c r="G18" s="26" t="s">
        <v>20</v>
      </c>
      <c r="H18" s="25" t="s">
        <v>22</v>
      </c>
      <c r="I18" s="27" t="s">
        <v>20</v>
      </c>
      <c r="J18" s="25" t="s">
        <v>22</v>
      </c>
      <c r="K18" s="22" t="s">
        <v>11</v>
      </c>
      <c r="L18" s="26" t="s">
        <v>20</v>
      </c>
      <c r="M18" s="24" t="s">
        <v>16</v>
      </c>
      <c r="N18" s="29" t="s">
        <v>11</v>
      </c>
      <c r="O18" s="28" t="s">
        <v>22</v>
      </c>
    </row>
    <row r="19">
      <c r="A19" s="21" t="str">
        <f>Listes!C18</f>
        <v>CORINNE</v>
      </c>
      <c r="B19" s="24" t="s">
        <v>16</v>
      </c>
      <c r="C19" s="24" t="s">
        <v>18</v>
      </c>
      <c r="D19" s="24" t="s">
        <v>20</v>
      </c>
      <c r="E19" s="24" t="s">
        <v>16</v>
      </c>
      <c r="F19" s="24" t="s">
        <v>16</v>
      </c>
      <c r="G19" s="24" t="s">
        <v>16</v>
      </c>
      <c r="H19" s="30" t="s">
        <v>18</v>
      </c>
      <c r="I19" s="29" t="s">
        <v>11</v>
      </c>
      <c r="J19" s="30" t="s">
        <v>18</v>
      </c>
      <c r="K19" s="25" t="s">
        <v>22</v>
      </c>
      <c r="L19" s="22" t="s">
        <v>11</v>
      </c>
      <c r="M19" s="27" t="s">
        <v>20</v>
      </c>
      <c r="N19" s="24" t="s">
        <v>16</v>
      </c>
      <c r="O19" s="24" t="s">
        <v>16</v>
      </c>
    </row>
    <row r="20">
      <c r="A20" s="21" t="str">
        <f>Listes!C19</f>
        <v>DESCROIS J FRABCOIS</v>
      </c>
      <c r="B20" s="24" t="s">
        <v>11</v>
      </c>
      <c r="C20" s="24" t="s">
        <v>11</v>
      </c>
      <c r="D20" s="24" t="s">
        <v>11</v>
      </c>
      <c r="E20" s="22" t="s">
        <v>11</v>
      </c>
      <c r="F20" s="22" t="s">
        <v>11</v>
      </c>
      <c r="G20" s="22" t="s">
        <v>11</v>
      </c>
      <c r="H20" s="22" t="s">
        <v>11</v>
      </c>
      <c r="I20" s="29" t="s">
        <v>11</v>
      </c>
      <c r="J20" s="22" t="s">
        <v>11</v>
      </c>
      <c r="K20" s="31" t="s">
        <v>18</v>
      </c>
      <c r="L20" s="22" t="s">
        <v>11</v>
      </c>
      <c r="M20" s="29" t="s">
        <v>11</v>
      </c>
      <c r="N20" s="31" t="s">
        <v>18</v>
      </c>
      <c r="O20" s="29" t="s">
        <v>11</v>
      </c>
    </row>
    <row r="21">
      <c r="A21" s="21" t="str">
        <f>Listes!C20</f>
        <v>FLORENTIN BAPTISTE</v>
      </c>
      <c r="B21" s="24" t="s">
        <v>11</v>
      </c>
      <c r="C21" s="22" t="s">
        <v>11</v>
      </c>
      <c r="D21" s="22" t="s">
        <v>11</v>
      </c>
      <c r="E21" s="24" t="s">
        <v>16</v>
      </c>
      <c r="F21" s="24" t="s">
        <v>16</v>
      </c>
      <c r="G21" s="30" t="s">
        <v>18</v>
      </c>
      <c r="H21" s="24" t="s">
        <v>16</v>
      </c>
      <c r="I21" s="28" t="s">
        <v>22</v>
      </c>
      <c r="J21" s="22" t="s">
        <v>11</v>
      </c>
      <c r="K21" s="29" t="s">
        <v>11</v>
      </c>
      <c r="L21" s="22" t="s">
        <v>11</v>
      </c>
      <c r="M21" s="27" t="s">
        <v>20</v>
      </c>
      <c r="N21" s="24" t="s">
        <v>16</v>
      </c>
      <c r="O21" s="24" t="s">
        <v>16</v>
      </c>
    </row>
    <row r="22">
      <c r="A22" s="21" t="str">
        <f>Listes!C21</f>
        <v>FRANCINE</v>
      </c>
      <c r="B22" s="24" t="s">
        <v>16</v>
      </c>
      <c r="C22" s="25" t="s">
        <v>22</v>
      </c>
      <c r="D22" s="26" t="s">
        <v>20</v>
      </c>
      <c r="E22" s="24" t="s">
        <v>11</v>
      </c>
      <c r="F22" s="22" t="s">
        <v>11</v>
      </c>
      <c r="G22" s="22" t="s">
        <v>11</v>
      </c>
      <c r="H22" s="25" t="s">
        <v>22</v>
      </c>
      <c r="I22" s="24" t="s">
        <v>16</v>
      </c>
      <c r="J22" s="30" t="s">
        <v>18</v>
      </c>
      <c r="K22" s="28" t="s">
        <v>22</v>
      </c>
      <c r="L22" s="24" t="s">
        <v>16</v>
      </c>
      <c r="M22" s="29" t="s">
        <v>11</v>
      </c>
      <c r="N22" s="27" t="s">
        <v>20</v>
      </c>
      <c r="O22" s="29" t="s">
        <v>11</v>
      </c>
    </row>
    <row r="23">
      <c r="A23" s="21" t="str">
        <f>Listes!C22</f>
        <v>FRANCOIS</v>
      </c>
      <c r="B23" s="24" t="s">
        <v>18</v>
      </c>
      <c r="C23" s="30" t="s">
        <v>18</v>
      </c>
      <c r="D23" s="22" t="s">
        <v>11</v>
      </c>
      <c r="E23" s="24" t="s">
        <v>16</v>
      </c>
      <c r="F23" s="24" t="s">
        <v>16</v>
      </c>
      <c r="G23" s="25" t="s">
        <v>22</v>
      </c>
      <c r="H23" s="22" t="s">
        <v>11</v>
      </c>
      <c r="I23" s="28" t="s">
        <v>22</v>
      </c>
      <c r="J23" s="22" t="s">
        <v>11</v>
      </c>
      <c r="K23" s="31" t="s">
        <v>18</v>
      </c>
      <c r="L23" s="22" t="s">
        <v>11</v>
      </c>
      <c r="M23" s="29" t="s">
        <v>11</v>
      </c>
      <c r="N23" s="29" t="s">
        <v>11</v>
      </c>
      <c r="O23" s="29" t="s">
        <v>11</v>
      </c>
    </row>
    <row r="24">
      <c r="A24" s="21" t="str">
        <f>Listes!C23</f>
        <v>GAUDIN  DE  VILLAINE ALIX</v>
      </c>
      <c r="B24" s="24" t="s">
        <v>22</v>
      </c>
      <c r="C24" s="24" t="s">
        <v>16</v>
      </c>
      <c r="D24" s="22" t="s">
        <v>11</v>
      </c>
      <c r="E24" s="24" t="s">
        <v>11</v>
      </c>
      <c r="F24" s="25" t="s">
        <v>22</v>
      </c>
      <c r="G24" s="30" t="s">
        <v>18</v>
      </c>
      <c r="H24" s="28" t="s">
        <v>22</v>
      </c>
      <c r="I24" s="27" t="s">
        <v>20</v>
      </c>
      <c r="J24" s="25" t="s">
        <v>22</v>
      </c>
      <c r="K24" s="27" t="s">
        <v>20</v>
      </c>
      <c r="L24" s="22" t="s">
        <v>11</v>
      </c>
      <c r="M24" s="24" t="s">
        <v>16</v>
      </c>
      <c r="N24" s="27" t="s">
        <v>20</v>
      </c>
      <c r="O24" s="28" t="s">
        <v>22</v>
      </c>
    </row>
    <row r="25">
      <c r="A25" s="21" t="str">
        <f>Listes!C24</f>
        <v>GIRARDIN PATRICK</v>
      </c>
      <c r="B25" s="24" t="s">
        <v>20</v>
      </c>
      <c r="C25" s="22" t="s">
        <v>11</v>
      </c>
      <c r="D25" s="25" t="s">
        <v>22</v>
      </c>
      <c r="E25" s="24" t="s">
        <v>11</v>
      </c>
      <c r="F25" s="22" t="s">
        <v>11</v>
      </c>
      <c r="G25" s="24" t="s">
        <v>16</v>
      </c>
      <c r="H25" s="24" t="s">
        <v>16</v>
      </c>
      <c r="I25" s="29" t="s">
        <v>11</v>
      </c>
      <c r="J25" s="24" t="s">
        <v>16</v>
      </c>
      <c r="K25" s="29" t="s">
        <v>11</v>
      </c>
      <c r="L25" s="28" t="s">
        <v>22</v>
      </c>
      <c r="M25" s="28" t="s">
        <v>22</v>
      </c>
      <c r="N25" s="24" t="s">
        <v>16</v>
      </c>
      <c r="O25" s="24" t="s">
        <v>16</v>
      </c>
    </row>
    <row r="26">
      <c r="A26" s="21" t="str">
        <f>Listes!C25</f>
        <v>HESS JEAN</v>
      </c>
      <c r="B26" s="24" t="s">
        <v>11</v>
      </c>
      <c r="C26" s="22" t="s">
        <v>11</v>
      </c>
      <c r="D26" s="30" t="s">
        <v>18</v>
      </c>
      <c r="E26" s="24" t="s">
        <v>22</v>
      </c>
      <c r="F26" s="24" t="s">
        <v>16</v>
      </c>
      <c r="G26" s="26" t="s">
        <v>20</v>
      </c>
      <c r="H26" s="28" t="s">
        <v>22</v>
      </c>
      <c r="I26" s="26" t="s">
        <v>20</v>
      </c>
      <c r="J26" s="25" t="s">
        <v>22</v>
      </c>
      <c r="K26" s="24" t="s">
        <v>16</v>
      </c>
      <c r="L26" s="31" t="s">
        <v>18</v>
      </c>
      <c r="M26" s="29" t="s">
        <v>11</v>
      </c>
      <c r="N26" s="29" t="s">
        <v>11</v>
      </c>
      <c r="O26" s="29" t="s">
        <v>11</v>
      </c>
    </row>
    <row r="27">
      <c r="A27" s="21" t="str">
        <f>Listes!C26</f>
        <v>JEAN PASCAL</v>
      </c>
      <c r="B27" s="24" t="s">
        <v>16</v>
      </c>
      <c r="C27" s="25" t="s">
        <v>22</v>
      </c>
      <c r="D27" s="22" t="s">
        <v>11</v>
      </c>
      <c r="E27" s="24" t="s">
        <v>18</v>
      </c>
      <c r="F27" s="30" t="s">
        <v>18</v>
      </c>
      <c r="G27" s="24" t="s">
        <v>16</v>
      </c>
      <c r="H27" s="27" t="s">
        <v>20</v>
      </c>
      <c r="I27" s="24" t="s">
        <v>16</v>
      </c>
      <c r="J27" s="30" t="s">
        <v>18</v>
      </c>
      <c r="K27" s="28" t="s">
        <v>22</v>
      </c>
      <c r="L27" s="29" t="s">
        <v>11</v>
      </c>
      <c r="M27" s="28" t="s">
        <v>22</v>
      </c>
      <c r="N27" s="28" t="s">
        <v>22</v>
      </c>
      <c r="O27" s="27" t="s">
        <v>20</v>
      </c>
    </row>
    <row r="28">
      <c r="A28" s="21" t="str">
        <f>Listes!C27</f>
        <v>MACHADO LOUISE</v>
      </c>
      <c r="B28" s="24" t="s">
        <v>11</v>
      </c>
      <c r="C28" s="30" t="s">
        <v>18</v>
      </c>
      <c r="D28" s="25" t="s">
        <v>22</v>
      </c>
      <c r="E28" s="24" t="s">
        <v>11</v>
      </c>
      <c r="F28" s="25" t="s">
        <v>22</v>
      </c>
      <c r="G28" s="26" t="s">
        <v>20</v>
      </c>
      <c r="H28" s="22" t="s">
        <v>11</v>
      </c>
      <c r="I28" s="22" t="s">
        <v>11</v>
      </c>
      <c r="J28" s="25" t="s">
        <v>22</v>
      </c>
      <c r="K28" s="31" t="s">
        <v>18</v>
      </c>
      <c r="L28" s="28" t="s">
        <v>22</v>
      </c>
      <c r="M28" s="31" t="s">
        <v>18</v>
      </c>
      <c r="N28" s="31" t="s">
        <v>18</v>
      </c>
      <c r="O28" s="29" t="s">
        <v>11</v>
      </c>
    </row>
    <row r="29">
      <c r="A29" s="21" t="str">
        <f>Listes!C28</f>
        <v>MANIÈRE MICHEL</v>
      </c>
      <c r="B29" s="24" t="s">
        <v>11</v>
      </c>
      <c r="C29" s="25" t="s">
        <v>22</v>
      </c>
      <c r="D29" s="30" t="s">
        <v>18</v>
      </c>
      <c r="E29" s="24" t="s">
        <v>22</v>
      </c>
      <c r="F29" s="24" t="s">
        <v>16</v>
      </c>
      <c r="G29" s="22" t="s">
        <v>11</v>
      </c>
      <c r="H29" s="26" t="s">
        <v>20</v>
      </c>
      <c r="I29" s="25" t="s">
        <v>22</v>
      </c>
      <c r="J29" s="26" t="s">
        <v>20</v>
      </c>
      <c r="K29" s="28" t="s">
        <v>22</v>
      </c>
      <c r="L29" s="24" t="s">
        <v>16</v>
      </c>
      <c r="M29" s="28" t="s">
        <v>22</v>
      </c>
      <c r="N29" s="24" t="s">
        <v>16</v>
      </c>
      <c r="O29" s="24" t="s">
        <v>16</v>
      </c>
    </row>
    <row r="30">
      <c r="A30" s="21" t="str">
        <f>Listes!C29</f>
        <v>MATHIAS</v>
      </c>
      <c r="B30" s="24" t="s">
        <v>22</v>
      </c>
      <c r="C30" s="24" t="s">
        <v>16</v>
      </c>
      <c r="D30" s="25" t="s">
        <v>22</v>
      </c>
      <c r="E30" s="24" t="s">
        <v>18</v>
      </c>
      <c r="F30" s="22" t="s">
        <v>11</v>
      </c>
      <c r="G30" s="22" t="s">
        <v>11</v>
      </c>
      <c r="H30" s="24" t="s">
        <v>16</v>
      </c>
      <c r="I30" s="30" t="s">
        <v>18</v>
      </c>
      <c r="J30" s="24" t="s">
        <v>16</v>
      </c>
      <c r="K30" s="29" t="s">
        <v>11</v>
      </c>
      <c r="L30" s="28" t="s">
        <v>22</v>
      </c>
      <c r="M30" s="24" t="s">
        <v>16</v>
      </c>
      <c r="N30" s="29" t="s">
        <v>11</v>
      </c>
      <c r="O30" s="28" t="s">
        <v>22</v>
      </c>
    </row>
    <row r="31">
      <c r="A31" s="21" t="str">
        <f>Listes!C30</f>
        <v>MAXIME</v>
      </c>
      <c r="B31" s="24" t="s">
        <v>18</v>
      </c>
      <c r="C31" s="24" t="s">
        <v>16</v>
      </c>
      <c r="D31" s="26" t="s">
        <v>20</v>
      </c>
      <c r="E31" s="24" t="s">
        <v>16</v>
      </c>
      <c r="F31" s="24" t="s">
        <v>16</v>
      </c>
      <c r="G31" s="25" t="s">
        <v>22</v>
      </c>
      <c r="H31" s="22" t="s">
        <v>11</v>
      </c>
      <c r="I31" s="22" t="s">
        <v>11</v>
      </c>
      <c r="J31" s="27" t="s">
        <v>20</v>
      </c>
      <c r="K31" s="28" t="s">
        <v>22</v>
      </c>
      <c r="L31" s="27" t="s">
        <v>20</v>
      </c>
      <c r="M31" s="29" t="s">
        <v>11</v>
      </c>
      <c r="N31" s="29" t="s">
        <v>11</v>
      </c>
      <c r="O31" s="31" t="s">
        <v>18</v>
      </c>
    </row>
    <row r="32">
      <c r="A32" s="21" t="str">
        <f>Listes!C31</f>
        <v>PAPA CLARA</v>
      </c>
      <c r="B32" s="24" t="s">
        <v>16</v>
      </c>
      <c r="C32" s="30" t="s">
        <v>18</v>
      </c>
      <c r="D32" s="22" t="s">
        <v>11</v>
      </c>
      <c r="E32" s="26" t="s">
        <v>20</v>
      </c>
      <c r="F32" s="22" t="s">
        <v>11</v>
      </c>
      <c r="G32" s="30" t="s">
        <v>18</v>
      </c>
      <c r="H32" s="22" t="s">
        <v>11</v>
      </c>
      <c r="I32" s="22" t="s">
        <v>11</v>
      </c>
      <c r="J32" s="24" t="s">
        <v>16</v>
      </c>
      <c r="K32" s="31" t="s">
        <v>18</v>
      </c>
      <c r="L32" s="24" t="s">
        <v>16</v>
      </c>
      <c r="M32" s="27" t="s">
        <v>20</v>
      </c>
      <c r="N32" s="28" t="s">
        <v>22</v>
      </c>
      <c r="O32" s="29" t="s">
        <v>11</v>
      </c>
    </row>
    <row r="33">
      <c r="A33" s="21" t="str">
        <f>Listes!C32</f>
        <v>PASCAL</v>
      </c>
      <c r="B33" s="25" t="s">
        <v>22</v>
      </c>
      <c r="C33" s="24" t="s">
        <v>16</v>
      </c>
      <c r="D33" s="26" t="s">
        <v>20</v>
      </c>
      <c r="E33" s="24" t="s">
        <v>16</v>
      </c>
      <c r="F33" s="22" t="s">
        <v>11</v>
      </c>
      <c r="G33" s="24" t="s">
        <v>16</v>
      </c>
      <c r="H33" s="24" t="s">
        <v>16</v>
      </c>
      <c r="I33" s="24" t="s">
        <v>16</v>
      </c>
      <c r="J33" s="29" t="s">
        <v>11</v>
      </c>
      <c r="K33" s="28" t="s">
        <v>22</v>
      </c>
      <c r="L33" s="27" t="s">
        <v>20</v>
      </c>
      <c r="M33" s="29" t="s">
        <v>11</v>
      </c>
      <c r="N33" s="31" t="s">
        <v>18</v>
      </c>
      <c r="O33" s="28" t="s">
        <v>22</v>
      </c>
    </row>
    <row r="34">
      <c r="A34" s="21" t="str">
        <f>Listes!C33</f>
        <v>PELETTE CYRILLE</v>
      </c>
      <c r="B34" s="30" t="s">
        <v>18</v>
      </c>
      <c r="C34" s="26" t="s">
        <v>20</v>
      </c>
      <c r="D34" s="22" t="s">
        <v>11</v>
      </c>
      <c r="E34" s="22" t="s">
        <v>11</v>
      </c>
      <c r="F34" s="24" t="s">
        <v>11</v>
      </c>
      <c r="G34" s="24" t="s">
        <v>22</v>
      </c>
      <c r="H34" s="22" t="s">
        <v>11</v>
      </c>
      <c r="I34" s="22" t="s">
        <v>11</v>
      </c>
      <c r="J34" s="24" t="s">
        <v>16</v>
      </c>
      <c r="K34" s="27" t="s">
        <v>20</v>
      </c>
      <c r="L34" s="29" t="s">
        <v>11</v>
      </c>
      <c r="M34" s="24" t="s">
        <v>16</v>
      </c>
      <c r="N34" s="28" t="s">
        <v>22</v>
      </c>
      <c r="O34" s="24" t="s">
        <v>16</v>
      </c>
    </row>
    <row r="35">
      <c r="A35" s="21" t="str">
        <f>Listes!C34</f>
        <v>PHILIPPE</v>
      </c>
      <c r="B35" s="26" t="s">
        <v>20</v>
      </c>
      <c r="C35" s="22" t="s">
        <v>11</v>
      </c>
      <c r="D35" s="22" t="s">
        <v>11</v>
      </c>
      <c r="E35" s="24" t="s">
        <v>16</v>
      </c>
      <c r="F35" s="22" t="s">
        <v>11</v>
      </c>
      <c r="G35" s="22" t="s">
        <v>11</v>
      </c>
      <c r="H35" s="22" t="s">
        <v>11</v>
      </c>
      <c r="I35" s="25" t="s">
        <v>22</v>
      </c>
      <c r="J35" s="27" t="s">
        <v>20</v>
      </c>
      <c r="K35" s="24" t="s">
        <v>16</v>
      </c>
      <c r="L35" s="24" t="s">
        <v>16</v>
      </c>
      <c r="M35" s="31" t="s">
        <v>18</v>
      </c>
      <c r="N35" s="29" t="s">
        <v>11</v>
      </c>
      <c r="O35" s="28" t="s">
        <v>22</v>
      </c>
    </row>
    <row r="36">
      <c r="A36" s="21" t="str">
        <f>Listes!C35</f>
        <v>QUENOT SABINE</v>
      </c>
      <c r="B36" s="22" t="s">
        <v>11</v>
      </c>
      <c r="C36" s="26" t="s">
        <v>20</v>
      </c>
      <c r="D36" s="25" t="s">
        <v>22</v>
      </c>
      <c r="E36" s="30" t="s">
        <v>18</v>
      </c>
      <c r="F36" s="24" t="s">
        <v>16</v>
      </c>
      <c r="G36" s="27" t="s">
        <v>20</v>
      </c>
      <c r="H36" s="24" t="s">
        <v>11</v>
      </c>
      <c r="I36" s="24" t="s">
        <v>16</v>
      </c>
      <c r="J36" s="29" t="s">
        <v>11</v>
      </c>
      <c r="K36" s="27" t="s">
        <v>20</v>
      </c>
      <c r="L36" s="28" t="s">
        <v>22</v>
      </c>
      <c r="M36" s="24" t="s">
        <v>16</v>
      </c>
      <c r="N36" s="24" t="s">
        <v>16</v>
      </c>
      <c r="O36" s="27" t="s">
        <v>20</v>
      </c>
    </row>
    <row r="37">
      <c r="A37" s="21" t="str">
        <f>Listes!C36</f>
        <v>ROBERT CHRISTOPHE</v>
      </c>
      <c r="B37" s="24" t="s">
        <v>16</v>
      </c>
      <c r="C37" s="22" t="s">
        <v>11</v>
      </c>
      <c r="D37" s="30" t="s">
        <v>18</v>
      </c>
      <c r="E37" s="22" t="s">
        <v>11</v>
      </c>
      <c r="F37" s="30" t="s">
        <v>18</v>
      </c>
      <c r="G37" s="24" t="s">
        <v>16</v>
      </c>
      <c r="H37" s="24" t="s">
        <v>16</v>
      </c>
      <c r="I37" s="27" t="s">
        <v>20</v>
      </c>
      <c r="J37" s="29" t="s">
        <v>11</v>
      </c>
      <c r="K37" s="29" t="s">
        <v>11</v>
      </c>
      <c r="L37" s="24" t="s">
        <v>16</v>
      </c>
      <c r="M37" s="29" t="s">
        <v>11</v>
      </c>
      <c r="N37" s="31" t="s">
        <v>18</v>
      </c>
      <c r="O37" s="24" t="s">
        <v>16</v>
      </c>
    </row>
    <row r="38">
      <c r="A38" s="21" t="str">
        <f>Listes!C37</f>
        <v>SHOUVEY LAURENT</v>
      </c>
      <c r="B38" s="28" t="s">
        <v>22</v>
      </c>
      <c r="C38" s="22" t="s">
        <v>11</v>
      </c>
      <c r="D38" s="22" t="s">
        <v>11</v>
      </c>
      <c r="E38" s="25" t="s">
        <v>22</v>
      </c>
      <c r="F38" s="26" t="s">
        <v>20</v>
      </c>
      <c r="G38" s="29" t="s">
        <v>11</v>
      </c>
      <c r="H38" s="22" t="s">
        <v>11</v>
      </c>
      <c r="I38" s="29" t="s">
        <v>11</v>
      </c>
      <c r="J38" s="28" t="s">
        <v>22</v>
      </c>
      <c r="K38" s="29" t="s">
        <v>11</v>
      </c>
      <c r="L38" s="29" t="s">
        <v>11</v>
      </c>
      <c r="M38" s="29" t="s">
        <v>11</v>
      </c>
      <c r="N38" s="28" t="s">
        <v>22</v>
      </c>
      <c r="O38" s="27" t="s">
        <v>20</v>
      </c>
    </row>
    <row r="39">
      <c r="A39" s="21" t="str">
        <f>Listes!C38</f>
        <v>TACQUE ERIC</v>
      </c>
      <c r="B39" s="31" t="s">
        <v>18</v>
      </c>
      <c r="C39" s="25" t="s">
        <v>22</v>
      </c>
      <c r="D39" s="25" t="s">
        <v>22</v>
      </c>
      <c r="E39" s="24" t="s">
        <v>16</v>
      </c>
      <c r="F39" s="24" t="s">
        <v>16</v>
      </c>
      <c r="G39" s="24" t="s">
        <v>16</v>
      </c>
      <c r="H39" s="27" t="s">
        <v>20</v>
      </c>
      <c r="I39" s="29" t="s">
        <v>11</v>
      </c>
      <c r="J39" s="31" t="s">
        <v>18</v>
      </c>
      <c r="K39" s="24" t="s">
        <v>16</v>
      </c>
      <c r="L39" s="29" t="s">
        <v>11</v>
      </c>
      <c r="M39" s="24" t="s">
        <v>16</v>
      </c>
      <c r="N39" s="27" t="s">
        <v>20</v>
      </c>
      <c r="O39" s="29" t="s">
        <v>11</v>
      </c>
    </row>
    <row r="40">
      <c r="A40" s="21" t="str">
        <f>Listes!C39</f>
        <v>TOUTENU ODILE</v>
      </c>
      <c r="B40" s="24" t="s">
        <v>16</v>
      </c>
      <c r="C40" s="30" t="s">
        <v>18</v>
      </c>
      <c r="D40" s="22" t="s">
        <v>11</v>
      </c>
      <c r="E40" s="25" t="s">
        <v>22</v>
      </c>
      <c r="F40" s="22" t="s">
        <v>11</v>
      </c>
      <c r="G40" s="31" t="s">
        <v>18</v>
      </c>
      <c r="H40" s="29" t="s">
        <v>11</v>
      </c>
      <c r="I40" s="28" t="s">
        <v>22</v>
      </c>
      <c r="J40" s="29" t="s">
        <v>11</v>
      </c>
      <c r="K40" s="28" t="s">
        <v>22</v>
      </c>
      <c r="L40" s="27" t="s">
        <v>20</v>
      </c>
      <c r="M40" s="31" t="s">
        <v>18</v>
      </c>
      <c r="N40" s="29" t="s">
        <v>11</v>
      </c>
      <c r="O40" s="24" t="s">
        <v>16</v>
      </c>
    </row>
    <row r="41">
      <c r="A41" s="21" t="str">
        <f>Listes!C40</f>
        <v>TREMEAU BERNADETTE</v>
      </c>
      <c r="B41" s="29" t="s">
        <v>11</v>
      </c>
      <c r="C41" s="24" t="s">
        <v>16</v>
      </c>
      <c r="D41" s="25" t="s">
        <v>22</v>
      </c>
      <c r="E41" s="26" t="s">
        <v>20</v>
      </c>
      <c r="F41" s="25" t="s">
        <v>22</v>
      </c>
      <c r="G41" s="29" t="s">
        <v>11</v>
      </c>
      <c r="H41" s="29" t="s">
        <v>11</v>
      </c>
      <c r="I41" s="31" t="s">
        <v>18</v>
      </c>
      <c r="J41" s="28" t="s">
        <v>22</v>
      </c>
      <c r="K41" s="27" t="s">
        <v>20</v>
      </c>
      <c r="L41" s="29" t="s">
        <v>11</v>
      </c>
      <c r="M41" s="28" t="s">
        <v>22</v>
      </c>
      <c r="N41" s="29" t="s">
        <v>11</v>
      </c>
      <c r="O41" s="29" t="s">
        <v>11</v>
      </c>
    </row>
    <row r="42">
      <c r="A42" s="21" t="str">
        <f>Listes!C41</f>
        <v>TREMEAU JEAN FR</v>
      </c>
      <c r="B42" s="28" t="s">
        <v>22</v>
      </c>
      <c r="C42" s="26" t="s">
        <v>20</v>
      </c>
      <c r="D42" s="30" t="s">
        <v>18</v>
      </c>
      <c r="E42" s="22" t="s">
        <v>11</v>
      </c>
      <c r="F42" s="30" t="s">
        <v>18</v>
      </c>
      <c r="G42" s="28" t="s">
        <v>22</v>
      </c>
      <c r="H42" s="28" t="s">
        <v>22</v>
      </c>
      <c r="I42" s="28" t="s">
        <v>22</v>
      </c>
      <c r="J42" s="31" t="s">
        <v>18</v>
      </c>
      <c r="K42" s="29" t="s">
        <v>11</v>
      </c>
      <c r="L42" s="29" t="s">
        <v>11</v>
      </c>
      <c r="M42" s="29" t="s">
        <v>11</v>
      </c>
      <c r="N42" s="28" t="s">
        <v>22</v>
      </c>
      <c r="O42" s="27" t="s">
        <v>20</v>
      </c>
    </row>
    <row r="43">
      <c r="A43" s="21" t="str">
        <f>Listes!C42</f>
        <v>TREMEAU JF</v>
      </c>
      <c r="B43" s="31" t="s">
        <v>18</v>
      </c>
      <c r="C43" s="24" t="s">
        <v>16</v>
      </c>
      <c r="D43" s="24" t="s">
        <v>16</v>
      </c>
      <c r="E43" s="24" t="s">
        <v>16</v>
      </c>
      <c r="F43" s="25" t="s">
        <v>22</v>
      </c>
      <c r="G43" s="31" t="s">
        <v>18</v>
      </c>
      <c r="H43" s="31" t="s">
        <v>18</v>
      </c>
      <c r="I43" s="29" t="s">
        <v>11</v>
      </c>
      <c r="J43" s="28" t="s">
        <v>22</v>
      </c>
      <c r="K43" s="27" t="s">
        <v>20</v>
      </c>
      <c r="L43" s="28" t="s">
        <v>22</v>
      </c>
      <c r="M43" s="27" t="s">
        <v>20</v>
      </c>
      <c r="N43" s="24" t="s">
        <v>16</v>
      </c>
      <c r="O43" s="29" t="s">
        <v>11</v>
      </c>
    </row>
    <row r="44">
      <c r="A44" s="21" t="str">
        <f>Listes!C43</f>
        <v>VEROBIQUE</v>
      </c>
      <c r="B44" s="28" t="s">
        <v>22</v>
      </c>
      <c r="C44" s="26" t="s">
        <v>20</v>
      </c>
      <c r="D44" s="26" t="s">
        <v>20</v>
      </c>
      <c r="E44" s="22" t="s">
        <v>11</v>
      </c>
      <c r="F44" s="22" t="s">
        <v>11</v>
      </c>
      <c r="G44" s="24" t="s">
        <v>16</v>
      </c>
      <c r="H44" s="29" t="s">
        <v>11</v>
      </c>
      <c r="I44" s="28" t="s">
        <v>22</v>
      </c>
      <c r="J44" s="27" t="s">
        <v>20</v>
      </c>
      <c r="K44" s="29" t="s">
        <v>11</v>
      </c>
      <c r="L44" s="31" t="s">
        <v>18</v>
      </c>
      <c r="M44" s="29" t="s">
        <v>11</v>
      </c>
      <c r="N44" s="27" t="s">
        <v>20</v>
      </c>
      <c r="O44" s="24" t="s">
        <v>16</v>
      </c>
    </row>
    <row r="45">
      <c r="A45" s="21" t="str">
        <f>Listes!C44</f>
        <v>VIOLET ISABELLE</v>
      </c>
      <c r="B45" s="27" t="s">
        <v>20</v>
      </c>
      <c r="C45" s="22" t="s">
        <v>11</v>
      </c>
      <c r="D45" s="22" t="s">
        <v>11</v>
      </c>
      <c r="E45" s="22" t="s">
        <v>11</v>
      </c>
      <c r="F45" s="25" t="s">
        <v>22</v>
      </c>
      <c r="G45" s="27" t="s">
        <v>20</v>
      </c>
      <c r="H45" s="24" t="s">
        <v>16</v>
      </c>
      <c r="I45" s="24" t="s">
        <v>16</v>
      </c>
      <c r="J45" s="29" t="s">
        <v>11</v>
      </c>
      <c r="K45" s="24" t="s">
        <v>16</v>
      </c>
      <c r="L45" s="27" t="s">
        <v>20</v>
      </c>
      <c r="M45" s="29" t="s">
        <v>11</v>
      </c>
      <c r="N45" s="29" t="s">
        <v>11</v>
      </c>
      <c r="O45" s="28" t="s">
        <v>22</v>
      </c>
    </row>
    <row r="46">
      <c r="A46" s="21" t="str">
        <f>Listes!C45</f>
        <v/>
      </c>
      <c r="B46" s="29" t="s">
        <v>11</v>
      </c>
      <c r="C46" s="24" t="s">
        <v>16</v>
      </c>
      <c r="D46" s="24" t="s">
        <v>16</v>
      </c>
      <c r="E46" s="24" t="s">
        <v>16</v>
      </c>
      <c r="F46" s="30" t="s">
        <v>18</v>
      </c>
      <c r="G46" s="22" t="s">
        <v>11</v>
      </c>
      <c r="H46" s="30" t="s">
        <v>18</v>
      </c>
      <c r="I46" s="25" t="s">
        <v>22</v>
      </c>
      <c r="J46" s="24" t="s">
        <v>16</v>
      </c>
      <c r="K46" s="22" t="s">
        <v>11</v>
      </c>
      <c r="L46" s="22" t="s">
        <v>11</v>
      </c>
      <c r="M46" s="24" t="s">
        <v>16</v>
      </c>
      <c r="N46" s="24" t="s">
        <v>16</v>
      </c>
      <c r="O46" s="30" t="s">
        <v>18</v>
      </c>
    </row>
    <row r="47">
      <c r="A47" s="21" t="str">
        <f>Listes!C46</f>
        <v/>
      </c>
      <c r="B47" s="27" t="s">
        <v>20</v>
      </c>
      <c r="C47" s="24" t="s">
        <v>16</v>
      </c>
      <c r="D47" s="22" t="s">
        <v>11</v>
      </c>
      <c r="E47" s="30" t="s">
        <v>18</v>
      </c>
      <c r="F47" s="25" t="s">
        <v>22</v>
      </c>
      <c r="G47" s="24" t="s">
        <v>16</v>
      </c>
      <c r="H47" s="24" t="s">
        <v>16</v>
      </c>
      <c r="I47" s="24" t="s">
        <v>16</v>
      </c>
      <c r="J47" s="25" t="s">
        <v>22</v>
      </c>
      <c r="K47" s="26" t="s">
        <v>20</v>
      </c>
      <c r="L47" s="24" t="s">
        <v>16</v>
      </c>
      <c r="M47" s="30" t="s">
        <v>18</v>
      </c>
      <c r="N47" s="25" t="s">
        <v>22</v>
      </c>
      <c r="O47" s="24" t="s">
        <v>16</v>
      </c>
    </row>
    <row r="48">
      <c r="A48" s="21" t="str">
        <f>Listes!C47</f>
        <v/>
      </c>
      <c r="B48" s="22" t="s">
        <v>11</v>
      </c>
      <c r="C48" s="30" t="s">
        <v>18</v>
      </c>
      <c r="D48" s="22" t="s">
        <v>11</v>
      </c>
      <c r="E48" s="22" t="s">
        <v>11</v>
      </c>
      <c r="F48" s="26" t="s">
        <v>20</v>
      </c>
      <c r="G48" s="22" t="s">
        <v>11</v>
      </c>
      <c r="H48" s="26" t="s">
        <v>20</v>
      </c>
      <c r="I48" s="22" t="s">
        <v>11</v>
      </c>
      <c r="J48" s="30" t="s">
        <v>18</v>
      </c>
      <c r="K48" s="22" t="s">
        <v>11</v>
      </c>
      <c r="L48" s="25" t="s">
        <v>22</v>
      </c>
      <c r="M48" s="22" t="s">
        <v>11</v>
      </c>
      <c r="N48" s="24" t="s">
        <v>16</v>
      </c>
      <c r="O48" s="25" t="s">
        <v>22</v>
      </c>
    </row>
    <row r="49">
      <c r="A49" s="21" t="str">
        <f>Listes!C48</f>
        <v/>
      </c>
      <c r="B49" s="22" t="s">
        <v>11</v>
      </c>
      <c r="C49" s="22" t="s">
        <v>11</v>
      </c>
      <c r="D49" s="25" t="s">
        <v>22</v>
      </c>
      <c r="E49" s="24" t="s">
        <v>16</v>
      </c>
      <c r="F49" s="22" t="s">
        <v>11</v>
      </c>
      <c r="G49" s="22" t="s">
        <v>11</v>
      </c>
      <c r="H49" s="22" t="s">
        <v>11</v>
      </c>
      <c r="I49" s="24" t="s">
        <v>16</v>
      </c>
      <c r="J49" s="24" t="s">
        <v>16</v>
      </c>
      <c r="K49" s="22" t="s">
        <v>11</v>
      </c>
      <c r="L49" s="24" t="s">
        <v>16</v>
      </c>
      <c r="M49" s="25" t="s">
        <v>22</v>
      </c>
      <c r="N49" s="25" t="s">
        <v>22</v>
      </c>
      <c r="O49" s="30" t="s">
        <v>18</v>
      </c>
    </row>
    <row r="50">
      <c r="A50" s="21" t="str">
        <f>Listes!C49</f>
        <v/>
      </c>
      <c r="B50" s="23"/>
      <c r="C50" s="23"/>
      <c r="D50" s="24" t="s">
        <v>16</v>
      </c>
      <c r="E50" s="22" t="s">
        <v>11</v>
      </c>
      <c r="F50" s="26" t="s">
        <v>20</v>
      </c>
      <c r="G50" s="25" t="s">
        <v>22</v>
      </c>
      <c r="H50" s="24" t="s">
        <v>16</v>
      </c>
      <c r="I50" s="22" t="s">
        <v>11</v>
      </c>
      <c r="J50" s="22" t="s">
        <v>11</v>
      </c>
      <c r="K50" s="25" t="s">
        <v>22</v>
      </c>
      <c r="L50" s="25" t="s">
        <v>22</v>
      </c>
      <c r="M50" s="30" t="s">
        <v>18</v>
      </c>
      <c r="N50" s="24" t="s">
        <v>16</v>
      </c>
      <c r="O50" s="25" t="s">
        <v>22</v>
      </c>
    </row>
    <row r="51">
      <c r="A51" s="21" t="str">
        <f>Listes!C50</f>
        <v/>
      </c>
      <c r="B51" s="23"/>
      <c r="C51" s="23"/>
      <c r="D51" s="22" t="s">
        <v>11</v>
      </c>
      <c r="E51" s="24" t="s">
        <v>16</v>
      </c>
      <c r="F51" s="22" t="s">
        <v>11</v>
      </c>
      <c r="G51" s="24" t="s">
        <v>16</v>
      </c>
      <c r="H51" s="22" t="s">
        <v>11</v>
      </c>
      <c r="I51" s="24" t="s">
        <v>16</v>
      </c>
      <c r="J51" s="22" t="s">
        <v>11</v>
      </c>
      <c r="K51" s="24" t="s">
        <v>16</v>
      </c>
      <c r="L51" s="22" t="s">
        <v>11</v>
      </c>
      <c r="M51" s="25" t="s">
        <v>22</v>
      </c>
      <c r="N51" s="25" t="s">
        <v>22</v>
      </c>
      <c r="O51" s="24" t="s">
        <v>16</v>
      </c>
    </row>
    <row r="52">
      <c r="A52" s="21" t="str">
        <f>Listes!C51</f>
        <v/>
      </c>
      <c r="B52" s="23"/>
      <c r="C52" s="23"/>
      <c r="D52" s="26" t="s">
        <v>20</v>
      </c>
      <c r="E52" s="25" t="s">
        <v>22</v>
      </c>
      <c r="F52" s="22" t="s">
        <v>11</v>
      </c>
      <c r="G52" s="24" t="s">
        <v>16</v>
      </c>
      <c r="H52" s="22" t="s">
        <v>11</v>
      </c>
      <c r="I52" s="24"/>
      <c r="J52" s="25" t="s">
        <v>22</v>
      </c>
      <c r="K52" s="22" t="s">
        <v>11</v>
      </c>
      <c r="L52" s="25" t="s">
        <v>22</v>
      </c>
      <c r="M52" s="26" t="s">
        <v>20</v>
      </c>
      <c r="N52" s="30" t="s">
        <v>18</v>
      </c>
      <c r="O52" s="22" t="s">
        <v>11</v>
      </c>
    </row>
    <row r="53">
      <c r="A53" s="21" t="str">
        <f>Listes!C52</f>
        <v/>
      </c>
      <c r="B53" s="23"/>
      <c r="C53" s="23"/>
      <c r="D53" s="22" t="s">
        <v>11</v>
      </c>
      <c r="E53" s="30" t="s">
        <v>18</v>
      </c>
      <c r="F53" s="24"/>
      <c r="G53" s="26" t="s">
        <v>20</v>
      </c>
      <c r="H53" s="25" t="s">
        <v>22</v>
      </c>
      <c r="I53" s="24"/>
      <c r="J53" s="24" t="s">
        <v>16</v>
      </c>
      <c r="K53" s="25" t="s">
        <v>22</v>
      </c>
      <c r="L53" s="24" t="s">
        <v>16</v>
      </c>
      <c r="M53" s="24" t="s">
        <v>16</v>
      </c>
      <c r="N53" s="24" t="s">
        <v>16</v>
      </c>
      <c r="O53" s="26" t="s">
        <v>20</v>
      </c>
    </row>
    <row r="54">
      <c r="A54" s="21" t="str">
        <f>Listes!C53</f>
        <v/>
      </c>
      <c r="B54" s="23"/>
      <c r="C54" s="23"/>
      <c r="D54" s="22" t="s">
        <v>11</v>
      </c>
      <c r="E54" s="22" t="s">
        <v>11</v>
      </c>
      <c r="F54" s="24"/>
      <c r="G54" s="22" t="s">
        <v>11</v>
      </c>
      <c r="H54" s="30" t="s">
        <v>18</v>
      </c>
      <c r="I54" s="24"/>
      <c r="J54" s="25" t="s">
        <v>22</v>
      </c>
      <c r="K54" s="24" t="s">
        <v>16</v>
      </c>
      <c r="L54" s="25" t="s">
        <v>22</v>
      </c>
      <c r="M54" s="26" t="s">
        <v>20</v>
      </c>
      <c r="N54" s="26" t="s">
        <v>20</v>
      </c>
      <c r="O54" s="24" t="s">
        <v>16</v>
      </c>
    </row>
    <row r="55">
      <c r="A55" s="21" t="str">
        <f>Listes!C54</f>
        <v/>
      </c>
      <c r="B55" s="23"/>
      <c r="C55" s="23"/>
      <c r="D55" s="24"/>
      <c r="E55" s="24"/>
      <c r="F55" s="24"/>
      <c r="G55" s="22" t="s">
        <v>11</v>
      </c>
      <c r="H55" s="22" t="s">
        <v>11</v>
      </c>
      <c r="I55" s="24"/>
      <c r="J55" s="22" t="s">
        <v>11</v>
      </c>
      <c r="K55" s="25" t="s">
        <v>22</v>
      </c>
      <c r="L55" s="26" t="s">
        <v>20</v>
      </c>
      <c r="M55" s="22" t="s">
        <v>11</v>
      </c>
      <c r="N55" s="22" t="s">
        <v>11</v>
      </c>
      <c r="O55" s="22" t="s">
        <v>11</v>
      </c>
    </row>
    <row r="56">
      <c r="A56" s="21" t="str">
        <f>Listes!C55</f>
        <v/>
      </c>
      <c r="B56" s="23"/>
      <c r="C56" s="23"/>
      <c r="D56" s="24"/>
      <c r="E56" s="24"/>
      <c r="F56" s="24"/>
      <c r="G56" s="23"/>
      <c r="H56" s="23"/>
      <c r="I56" s="24"/>
      <c r="J56" s="25" t="s">
        <v>22</v>
      </c>
      <c r="K56" s="26" t="s">
        <v>20</v>
      </c>
      <c r="L56" s="24" t="s">
        <v>16</v>
      </c>
      <c r="M56" s="24" t="s">
        <v>16</v>
      </c>
      <c r="N56" s="24" t="s">
        <v>16</v>
      </c>
      <c r="O56" s="24" t="s">
        <v>16</v>
      </c>
    </row>
    <row r="57">
      <c r="A57" s="21" t="str">
        <f>Listes!C56</f>
        <v/>
      </c>
      <c r="B57" s="23"/>
      <c r="C57" s="23"/>
      <c r="D57" s="24"/>
      <c r="E57" s="24"/>
      <c r="F57" s="24"/>
      <c r="G57" s="23"/>
      <c r="H57" s="23"/>
      <c r="I57" s="24"/>
      <c r="J57" s="30" t="s">
        <v>18</v>
      </c>
      <c r="K57" s="22" t="s">
        <v>11</v>
      </c>
      <c r="L57" s="26" t="s">
        <v>20</v>
      </c>
      <c r="M57" s="25" t="s">
        <v>22</v>
      </c>
      <c r="N57" s="22" t="s">
        <v>11</v>
      </c>
      <c r="O57" s="30" t="s">
        <v>18</v>
      </c>
    </row>
    <row r="58">
      <c r="A58" s="21" t="str">
        <f>Listes!C57</f>
        <v/>
      </c>
      <c r="B58" s="23"/>
      <c r="C58" s="23"/>
      <c r="D58" s="24"/>
      <c r="E58" s="24"/>
      <c r="F58" s="24"/>
      <c r="G58" s="23"/>
      <c r="H58" s="23"/>
      <c r="I58" s="24"/>
      <c r="J58" s="25" t="s">
        <v>22</v>
      </c>
      <c r="K58" s="24" t="s">
        <v>16</v>
      </c>
      <c r="L58" s="24" t="s">
        <v>16</v>
      </c>
      <c r="M58" s="30" t="s">
        <v>18</v>
      </c>
      <c r="N58" s="22" t="s">
        <v>11</v>
      </c>
      <c r="O58" s="22" t="s">
        <v>11</v>
      </c>
    </row>
    <row r="59">
      <c r="A59" s="21" t="str">
        <f>Listes!C58</f>
        <v/>
      </c>
      <c r="B59" s="23"/>
      <c r="C59" s="23"/>
      <c r="D59" s="24"/>
      <c r="E59" s="24"/>
      <c r="F59" s="24"/>
      <c r="G59" s="23"/>
      <c r="H59" s="23"/>
      <c r="I59" s="24"/>
      <c r="J59" s="26" t="s">
        <v>20</v>
      </c>
      <c r="K59" s="22" t="s">
        <v>11</v>
      </c>
      <c r="L59" s="22" t="s">
        <v>11</v>
      </c>
      <c r="M59" s="22" t="s">
        <v>11</v>
      </c>
      <c r="N59" s="23"/>
      <c r="O59" s="23"/>
    </row>
    <row r="60">
      <c r="A60" s="21" t="str">
        <f>Listes!C59</f>
        <v/>
      </c>
      <c r="B60" s="23"/>
      <c r="C60" s="23"/>
      <c r="D60" s="24"/>
      <c r="E60" s="24"/>
      <c r="F60" s="24"/>
      <c r="G60" s="23"/>
      <c r="H60" s="23"/>
      <c r="I60" s="24"/>
      <c r="J60" s="22" t="s">
        <v>11</v>
      </c>
      <c r="K60" s="22" t="s">
        <v>11</v>
      </c>
      <c r="L60" s="24"/>
      <c r="M60" s="24"/>
      <c r="N60" s="23"/>
      <c r="O60" s="23"/>
    </row>
    <row r="61">
      <c r="A61" s="21" t="str">
        <f>Listes!C60</f>
        <v/>
      </c>
      <c r="B61" s="23"/>
      <c r="C61" s="23"/>
      <c r="D61" s="24"/>
      <c r="E61" s="24"/>
      <c r="F61" s="24"/>
      <c r="G61" s="23"/>
      <c r="H61" s="23"/>
      <c r="I61" s="24"/>
      <c r="J61" s="26" t="s">
        <v>20</v>
      </c>
      <c r="K61" s="25" t="s">
        <v>22</v>
      </c>
      <c r="L61" s="24"/>
      <c r="M61" s="24"/>
      <c r="N61" s="23"/>
      <c r="O61" s="23"/>
    </row>
    <row r="62">
      <c r="A62" s="21" t="str">
        <f>Listes!C61</f>
        <v/>
      </c>
      <c r="B62" s="23"/>
      <c r="C62" s="23"/>
      <c r="D62" s="24"/>
      <c r="E62" s="24"/>
      <c r="F62" s="24"/>
      <c r="G62" s="23"/>
      <c r="H62" s="23"/>
      <c r="I62" s="24"/>
      <c r="J62" s="22" t="s">
        <v>11</v>
      </c>
      <c r="K62" s="30" t="s">
        <v>18</v>
      </c>
      <c r="L62" s="24"/>
      <c r="M62" s="24"/>
      <c r="N62" s="23"/>
      <c r="O62" s="23"/>
    </row>
    <row r="63">
      <c r="A63" s="21" t="str">
        <f>Listes!C62</f>
        <v/>
      </c>
      <c r="B63" s="23"/>
      <c r="C63" s="23"/>
      <c r="D63" s="24"/>
      <c r="E63" s="24"/>
      <c r="F63" s="24"/>
      <c r="G63" s="23"/>
      <c r="H63" s="23"/>
      <c r="I63" s="24"/>
      <c r="J63" s="22" t="s">
        <v>11</v>
      </c>
      <c r="K63" s="22" t="s">
        <v>11</v>
      </c>
      <c r="L63" s="24"/>
      <c r="M63" s="24"/>
      <c r="N63" s="23"/>
      <c r="O63" s="23"/>
    </row>
    <row r="64">
      <c r="A64" s="21" t="str">
        <f>Listes!C63</f>
        <v/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>
      <c r="A65" s="21" t="str">
        <f>Listes!C64</f>
        <v/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>
      <c r="A66" s="21" t="str">
        <f>Listes!C65</f>
        <v/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>
      <c r="A67" s="21" t="str">
        <f>Listes!C66</f>
        <v/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>
      <c r="A68" s="21" t="str">
        <f>Listes!C67</f>
        <v/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>
      <c r="A69" s="21" t="str">
        <f>Listes!C68</f>
        <v/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>
      <c r="A70" s="21" t="str">
        <f>Listes!C69</f>
        <v/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>
      <c r="A71" s="21" t="str">
        <f>Listes!C70</f>
        <v/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>
      <c r="A72" s="21" t="str">
        <f>Listes!C71</f>
        <v/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>
      <c r="A73" s="21" t="str">
        <f>Listes!C72</f>
        <v/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>
      <c r="A74" s="21" t="str">
        <f>Listes!C73</f>
        <v/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>
      <c r="A75" s="21" t="str">
        <f>Listes!C74</f>
        <v/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>
      <c r="A76" s="21" t="str">
        <f>Listes!C75</f>
        <v/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>
      <c r="A77" s="21" t="str">
        <f>Listes!C76</f>
        <v/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>
      <c r="A78" s="21" t="str">
        <f>Listes!C77</f>
        <v/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>
      <c r="A79" s="21" t="str">
        <f>Listes!C78</f>
        <v/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>
      <c r="A80" s="21" t="str">
        <f>Listes!C79</f>
        <v/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>
      <c r="A81" s="21" t="str">
        <f>Listes!C80</f>
        <v/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>
      <c r="A82" s="21" t="str">
        <f>Listes!C81</f>
        <v/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>
      <c r="A83" s="21" t="str">
        <f>Listes!C82</f>
        <v/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>
      <c r="A84" s="21" t="str">
        <f>Listes!C83</f>
        <v/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>
      <c r="A85" s="21" t="str">
        <f>Listes!C84</f>
        <v/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>
      <c r="A86" s="21" t="str">
        <f>Listes!C85</f>
        <v/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>
      <c r="A87" s="21" t="str">
        <f>Listes!C86</f>
        <v/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>
      <c r="A88" s="21" t="str">
        <f>Listes!C87</f>
        <v/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>
      <c r="A89" s="21" t="str">
        <f>Listes!C88</f>
        <v/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>
      <c r="A90" s="21" t="str">
        <f>Listes!C89</f>
        <v/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>
      <c r="A91" s="21" t="str">
        <f>Listes!C90</f>
        <v/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>
      <c r="A92" s="21" t="str">
        <f>Listes!C91</f>
        <v/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>
      <c r="A93" s="21" t="str">
        <f>Listes!C92</f>
        <v/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>
      <c r="A94" s="21" t="str">
        <f>Listes!C93</f>
        <v/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>
      <c r="A95" s="21" t="str">
        <f>Listes!C94</f>
        <v/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>
      <c r="A96" s="21" t="str">
        <f>Listes!C95</f>
        <v/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>
      <c r="A97" s="21" t="str">
        <f>Listes!C96</f>
        <v/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>
      <c r="A98" s="21" t="str">
        <f>Listes!C97</f>
        <v/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>
      <c r="A99" s="21" t="str">
        <f>Listes!C98</f>
        <v/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>
      <c r="A100" s="21" t="str">
        <f>Listes!C99</f>
        <v/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>
      <c r="A101" s="21" t="str">
        <f>Listes!C100</f>
        <v/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>
      <c r="A102" s="21" t="str">
        <f>Listes!C101</f>
        <v/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>
      <c r="A103" s="21" t="str">
        <f>Listes!C102</f>
        <v/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>
      <c r="A104" s="21" t="str">
        <f>Listes!C103</f>
        <v/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>
      <c r="A105" s="21" t="str">
        <f>Listes!C104</f>
        <v/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>
      <c r="A106" s="21" t="str">
        <f>Listes!C105</f>
        <v/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>
      <c r="A107" s="21" t="str">
        <f>Listes!C106</f>
        <v/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>
      <c r="A108" s="21" t="str">
        <f>Listes!C107</f>
        <v/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>
      <c r="A109" s="21" t="str">
        <f>Listes!C108</f>
        <v/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>
      <c r="A110" s="21" t="str">
        <f>Listes!C109</f>
        <v/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>
      <c r="A111" s="21" t="str">
        <f>Listes!C110</f>
        <v/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>
      <c r="A112" s="21" t="str">
        <f>Listes!C111</f>
        <v/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>
      <c r="A113" s="21" t="str">
        <f>Listes!C112</f>
        <v/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>
      <c r="A114" s="21" t="str">
        <f>Listes!C113</f>
        <v/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>
      <c r="A115" s="21" t="str">
        <f>Listes!C114</f>
        <v/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>
      <c r="A116" s="21" t="str">
        <f>Listes!C115</f>
        <v/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>
      <c r="A117" s="21" t="str">
        <f>Listes!C116</f>
        <v/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>
      <c r="A118" s="21" t="str">
        <f>Listes!C117</f>
        <v/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>
      <c r="A119" s="21" t="str">
        <f>Listes!C118</f>
        <v/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>
      <c r="A120" s="21" t="str">
        <f>Listes!C119</f>
        <v/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>
      <c r="A121" s="21" t="str">
        <f>Listes!C120</f>
        <v/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>
      <c r="A122" s="21" t="str">
        <f>Listes!C121</f>
        <v/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>
      <c r="A123" s="21" t="str">
        <f>Listes!C122</f>
        <v/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>
      <c r="A124" s="21" t="str">
        <f>Listes!C123</f>
        <v/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>
      <c r="A125" s="21" t="str">
        <f>Listes!C124</f>
        <v/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>
      <c r="A126" s="21" t="str">
        <f>Listes!C125</f>
        <v/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>
      <c r="A127" s="21" t="str">
        <f>Listes!C126</f>
        <v/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>
      <c r="A128" s="21" t="str">
        <f>Listes!C127</f>
        <v/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>
      <c r="A129" s="21" t="str">
        <f>Listes!C128</f>
        <v/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>
      <c r="A130" s="21" t="str">
        <f>Listes!C129</f>
        <v/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>
      <c r="A131" s="21" t="str">
        <f>Listes!C130</f>
        <v/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>
      <c r="A132" s="21" t="str">
        <f>Listes!C131</f>
        <v/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>
      <c r="A133" s="21" t="str">
        <f>Listes!C132</f>
        <v/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>
      <c r="A134" s="21" t="str">
        <f>Listes!C133</f>
        <v/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>
      <c r="A135" s="21" t="str">
        <f>Listes!C134</f>
        <v/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>
      <c r="A136" s="21" t="str">
        <f>Listes!C135</f>
        <v/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>
      <c r="A137" s="21" t="str">
        <f>Listes!C136</f>
        <v/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>
      <c r="A138" s="21" t="str">
        <f>Listes!C137</f>
        <v/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>
      <c r="A139" s="21" t="str">
        <f>Listes!C138</f>
        <v/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>
      <c r="A140" s="21" t="str">
        <f>Listes!C139</f>
        <v/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>
      <c r="A141" s="21" t="str">
        <f>Listes!C140</f>
        <v/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>
      <c r="A142" s="21" t="str">
        <f>Listes!C141</f>
        <v/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>
      <c r="A143" s="21" t="str">
        <f>Listes!C142</f>
        <v/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>
      <c r="A144" s="21" t="str">
        <f>Listes!C143</f>
        <v/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>
      <c r="A145" s="21" t="str">
        <f>Listes!C144</f>
        <v/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>
      <c r="A146" s="21" t="str">
        <f>Listes!C145</f>
        <v/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>
      <c r="A147" s="21" t="str">
        <f>Listes!C146</f>
        <v/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>
      <c r="A148" s="21" t="str">
        <f>Listes!C147</f>
        <v/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>
      <c r="A149" s="21" t="str">
        <f>Listes!C148</f>
        <v/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>
      <c r="A150" s="21" t="str">
        <f>Listes!C149</f>
        <v/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>
      <c r="A151" s="21" t="str">
        <f>Listes!C150</f>
        <v/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>
      <c r="A152" s="21" t="str">
        <f>Listes!C151</f>
        <v/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>
      <c r="A153" s="21" t="str">
        <f>Listes!C152</f>
        <v/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>
      <c r="A154" s="21" t="str">
        <f>Listes!C153</f>
        <v/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>
      <c r="A155" s="21" t="str">
        <f>Listes!C154</f>
        <v/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>
      <c r="A156" s="21" t="str">
        <f>Listes!C155</f>
        <v/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>
      <c r="A157" s="21" t="str">
        <f>Listes!C156</f>
        <v/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>
      <c r="A158" s="21" t="str">
        <f>Listes!C157</f>
        <v/>
      </c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>
      <c r="A159" s="21" t="str">
        <f>Listes!C158</f>
        <v/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>
      <c r="A160" s="21" t="str">
        <f>Listes!C159</f>
        <v/>
      </c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>
      <c r="A161" s="21" t="str">
        <f>Listes!C160</f>
        <v/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>
      <c r="A162" s="21" t="str">
        <f>Listes!C161</f>
        <v/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>
      <c r="A163" s="21" t="str">
        <f>Listes!C162</f>
        <v/>
      </c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>
      <c r="A164" s="21" t="str">
        <f>Listes!C163</f>
        <v/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>
      <c r="A165" s="21" t="str">
        <f>Listes!C164</f>
        <v/>
      </c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>
      <c r="A166" s="21" t="str">
        <f>Listes!C165</f>
        <v/>
      </c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>
      <c r="A167" s="21" t="str">
        <f>Listes!C166</f>
        <v/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>
      <c r="A168" s="21" t="str">
        <f>Listes!C167</f>
        <v/>
      </c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>
      <c r="A169" s="21" t="str">
        <f>Listes!C168</f>
        <v/>
      </c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>
      <c r="A170" s="21" t="str">
        <f>Listes!C169</f>
        <v/>
      </c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>
      <c r="A171" s="21" t="str">
        <f>Listes!C170</f>
        <v/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>
      <c r="A172" s="21" t="str">
        <f>Listes!C171</f>
        <v/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>
      <c r="A173" s="21" t="str">
        <f>Listes!C172</f>
        <v/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>
      <c r="A174" s="21" t="str">
        <f>Listes!C173</f>
        <v/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>
      <c r="A175" s="21" t="str">
        <f>Listes!C174</f>
        <v/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>
      <c r="A176" s="21" t="str">
        <f>Listes!C175</f>
        <v/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>
      <c r="A177" s="21" t="str">
        <f>Listes!C176</f>
        <v/>
      </c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>
      <c r="A178" s="21" t="str">
        <f>Listes!C177</f>
        <v/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>
      <c r="A179" s="21" t="str">
        <f>Listes!C178</f>
        <v/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>
      <c r="A180" s="21" t="str">
        <f>Listes!C179</f>
        <v/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>
      <c r="A181" s="21" t="str">
        <f>Listes!C180</f>
        <v/>
      </c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>
      <c r="A182" s="21" t="str">
        <f>Listes!C181</f>
        <v/>
      </c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>
      <c r="A183" s="21" t="str">
        <f>Listes!C182</f>
        <v/>
      </c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>
      <c r="A184" s="21" t="str">
        <f>Listes!C183</f>
        <v/>
      </c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>
      <c r="A185" s="21" t="str">
        <f>Listes!C184</f>
        <v/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>
      <c r="A186" s="21" t="str">
        <f>Listes!C185</f>
        <v/>
      </c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>
      <c r="A187" s="21" t="str">
        <f>Listes!C186</f>
        <v/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>
      <c r="A188" s="21" t="str">
        <f>Listes!C187</f>
        <v/>
      </c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>
      <c r="A189" s="21" t="str">
        <f>Listes!C188</f>
        <v/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>
      <c r="A190" s="21" t="str">
        <f>Listes!C189</f>
        <v/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>
      <c r="A191" s="21" t="str">
        <f>Listes!C190</f>
        <v/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>
      <c r="A192" s="21" t="str">
        <f>Listes!C191</f>
        <v/>
      </c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>
      <c r="A193" s="21" t="str">
        <f>Listes!C192</f>
        <v/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>
      <c r="A194" s="21" t="str">
        <f>Listes!C193</f>
        <v/>
      </c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>
      <c r="A195" s="21" t="str">
        <f>Listes!C194</f>
        <v/>
      </c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>
      <c r="A196" s="21" t="str">
        <f>Listes!C195</f>
        <v/>
      </c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>
      <c r="A197" s="21" t="str">
        <f>Listes!C196</f>
        <v/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>
      <c r="A198" s="21" t="str">
        <f>Listes!C197</f>
        <v/>
      </c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>
      <c r="A199" s="21" t="str">
        <f>Listes!C198</f>
        <v/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>
      <c r="A200" s="21" t="str">
        <f>Listes!C199</f>
        <v/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</sheetData>
  <autoFilter ref="$A$2:$O$45"/>
  <mergeCells count="7">
    <mergeCell ref="B1:C1"/>
    <mergeCell ref="D1:E1"/>
    <mergeCell ref="F1:G1"/>
    <mergeCell ref="H1:I1"/>
    <mergeCell ref="J1:K1"/>
    <mergeCell ref="L1:M1"/>
    <mergeCell ref="N1:O1"/>
  </mergeCells>
  <conditionalFormatting sqref="B3:O200">
    <cfRule type="cellIs" dxfId="0" priority="1" operator="equal">
      <formula>"vignes"</formula>
    </cfRule>
  </conditionalFormatting>
  <conditionalFormatting sqref="B3:O200">
    <cfRule type="cellIs" dxfId="1" priority="2" operator="equal">
      <formula>"cuverie"</formula>
    </cfRule>
  </conditionalFormatting>
  <conditionalFormatting sqref="B3:O200">
    <cfRule type="cellIs" dxfId="2" priority="3" operator="equal">
      <formula>"chauffeur"</formula>
    </cfRule>
  </conditionalFormatting>
  <conditionalFormatting sqref="B3:O200">
    <cfRule type="cellIs" dxfId="3" priority="4" operator="equal">
      <formula>"absent"</formula>
    </cfRule>
  </conditionalFormatting>
  <conditionalFormatting sqref="B3:O200">
    <cfRule type="cellIs" dxfId="4" priority="5" operator="equal">
      <formula>"cuisine"</formula>
    </cfRule>
  </conditionalFormatting>
  <conditionalFormatting sqref="B3:O200">
    <cfRule type="cellIs" dxfId="5" priority="6" operator="equal">
      <formula>"Cas Spé 1"</formula>
    </cfRule>
  </conditionalFormatting>
  <conditionalFormatting sqref="B3:O200">
    <cfRule type="cellIs" dxfId="6" priority="7" operator="equal">
      <formula>"Cas Spé 2"</formula>
    </cfRule>
  </conditionalFormatting>
  <conditionalFormatting sqref="B3:O200">
    <cfRule type="cellIs" dxfId="7" priority="8" operator="equal">
      <formula>"Cas Spé 3"</formula>
    </cfRule>
  </conditionalFormatting>
  <dataValidations>
    <dataValidation type="list" allowBlank="1" sqref="B3:O200">
      <formula1>liste</formula1>
    </dataValidation>
  </dataValidations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8" max="18" width="19.29"/>
    <col customWidth="1" min="19" max="20" width="15.0"/>
  </cols>
  <sheetData>
    <row r="1">
      <c r="A1" s="1" t="s">
        <v>0</v>
      </c>
      <c r="B1" s="3" t="s">
        <v>3</v>
      </c>
      <c r="D1" s="3" t="s">
        <v>5</v>
      </c>
      <c r="F1" s="3" t="s">
        <v>6</v>
      </c>
      <c r="H1" s="3" t="s">
        <v>7</v>
      </c>
      <c r="J1" s="3" t="s">
        <v>8</v>
      </c>
      <c r="L1" s="3" t="s">
        <v>9</v>
      </c>
      <c r="N1" s="3" t="s">
        <v>10</v>
      </c>
    </row>
    <row r="2">
      <c r="B2" s="6" t="s">
        <v>12</v>
      </c>
      <c r="C2" s="7" t="s">
        <v>14</v>
      </c>
      <c r="D2" s="8" t="s">
        <v>12</v>
      </c>
      <c r="E2" s="9" t="s">
        <v>14</v>
      </c>
      <c r="F2" s="11" t="s">
        <v>12</v>
      </c>
      <c r="G2" s="13" t="s">
        <v>14</v>
      </c>
      <c r="H2" s="15" t="s">
        <v>12</v>
      </c>
      <c r="I2" s="17" t="s">
        <v>14</v>
      </c>
      <c r="J2" s="18" t="s">
        <v>12</v>
      </c>
      <c r="K2" s="19" t="s">
        <v>14</v>
      </c>
      <c r="L2" s="6" t="s">
        <v>12</v>
      </c>
      <c r="M2" s="7" t="s">
        <v>14</v>
      </c>
      <c r="N2" s="8" t="s">
        <v>12</v>
      </c>
      <c r="O2" s="20" t="s">
        <v>14</v>
      </c>
    </row>
    <row r="3">
      <c r="A3" s="33" t="s">
        <v>11</v>
      </c>
      <c r="B3" s="34">
        <v>0.25</v>
      </c>
      <c r="C3" s="35">
        <v>0.25</v>
      </c>
      <c r="D3" s="34">
        <v>0.25</v>
      </c>
      <c r="E3" s="35">
        <v>0.20833333333333334</v>
      </c>
      <c r="F3" s="34">
        <v>0.25</v>
      </c>
      <c r="G3" s="35">
        <v>0.16666666666666666</v>
      </c>
      <c r="H3" s="34">
        <v>0.25</v>
      </c>
      <c r="I3" s="35">
        <v>0.16666666666666666</v>
      </c>
      <c r="J3" s="34">
        <v>0.25</v>
      </c>
      <c r="K3" s="35">
        <v>0.16666666666666666</v>
      </c>
      <c r="L3" s="34">
        <v>0.25</v>
      </c>
      <c r="M3" s="35">
        <v>0.16666666666666666</v>
      </c>
      <c r="N3" s="34">
        <v>0.25</v>
      </c>
      <c r="O3" s="35">
        <v>0.16666666666666666</v>
      </c>
    </row>
    <row r="4">
      <c r="A4" s="36" t="s">
        <v>16</v>
      </c>
      <c r="B4" s="34">
        <v>0.25</v>
      </c>
      <c r="C4" s="35">
        <v>0.3333333333321207</v>
      </c>
      <c r="D4" s="34">
        <v>0.25</v>
      </c>
      <c r="E4" s="35">
        <v>0.16666666666666666</v>
      </c>
      <c r="F4" s="34">
        <v>0.25</v>
      </c>
      <c r="G4" s="35">
        <v>0.16666666666666666</v>
      </c>
      <c r="H4" s="34">
        <v>0.25</v>
      </c>
      <c r="I4" s="35">
        <v>0.16666666666666666</v>
      </c>
      <c r="J4" s="34">
        <v>0.25</v>
      </c>
      <c r="K4" s="35">
        <v>0.16666666666666666</v>
      </c>
      <c r="L4" s="34">
        <v>0.25</v>
      </c>
      <c r="M4" s="35">
        <v>0.16666666666666666</v>
      </c>
      <c r="N4" s="34">
        <v>0.25</v>
      </c>
      <c r="O4" s="35">
        <v>0.16666666666666666</v>
      </c>
    </row>
    <row r="5">
      <c r="A5" s="37" t="s">
        <v>18</v>
      </c>
      <c r="B5" s="34">
        <v>0.25</v>
      </c>
      <c r="C5" s="35">
        <v>0.16666666666666666</v>
      </c>
      <c r="D5" s="34">
        <v>0.25</v>
      </c>
      <c r="E5" s="35">
        <v>0.16666666666666666</v>
      </c>
      <c r="F5" s="34">
        <v>0.25</v>
      </c>
      <c r="G5" s="35">
        <v>0.16666666666666666</v>
      </c>
      <c r="H5" s="34">
        <v>0.25</v>
      </c>
      <c r="I5" s="35">
        <v>0.16666666666666666</v>
      </c>
      <c r="J5" s="34">
        <v>0.25</v>
      </c>
      <c r="K5" s="35">
        <v>0.16666666666666666</v>
      </c>
      <c r="L5" s="34">
        <v>0.25</v>
      </c>
      <c r="M5" s="35">
        <v>0.16666666666666666</v>
      </c>
      <c r="N5" s="34">
        <v>0.25</v>
      </c>
      <c r="O5" s="35">
        <v>0.16666666666666666</v>
      </c>
    </row>
    <row r="6">
      <c r="A6" s="38" t="s">
        <v>20</v>
      </c>
      <c r="B6" s="34">
        <v>0.0</v>
      </c>
      <c r="C6" s="34">
        <v>0.0</v>
      </c>
      <c r="D6" s="34">
        <v>0.0</v>
      </c>
      <c r="E6" s="34">
        <v>0.0</v>
      </c>
      <c r="F6" s="34">
        <v>0.0</v>
      </c>
      <c r="G6" s="34">
        <v>0.0</v>
      </c>
      <c r="H6" s="34">
        <v>0.0</v>
      </c>
      <c r="I6" s="34">
        <v>0.0</v>
      </c>
      <c r="J6" s="34">
        <v>0.0</v>
      </c>
      <c r="K6" s="34">
        <v>0.0</v>
      </c>
      <c r="L6" s="34">
        <v>0.0</v>
      </c>
      <c r="M6" s="34">
        <v>0.0</v>
      </c>
      <c r="N6" s="34">
        <v>0.0</v>
      </c>
      <c r="O6" s="34">
        <v>0.0</v>
      </c>
    </row>
    <row r="7">
      <c r="A7" s="39" t="s">
        <v>22</v>
      </c>
      <c r="B7" s="34">
        <v>0.25</v>
      </c>
      <c r="C7" s="35">
        <v>0.16666666666666666</v>
      </c>
      <c r="D7" s="34">
        <v>0.25</v>
      </c>
      <c r="E7" s="35">
        <v>0.16666666666666666</v>
      </c>
      <c r="F7" s="34">
        <v>0.25</v>
      </c>
      <c r="G7" s="35">
        <v>0.16666666666666666</v>
      </c>
      <c r="H7" s="34">
        <v>0.25</v>
      </c>
      <c r="I7" s="35">
        <v>0.16666666666666666</v>
      </c>
      <c r="J7" s="34">
        <v>0.25</v>
      </c>
      <c r="K7" s="35">
        <v>0.16666666666666666</v>
      </c>
      <c r="L7" s="34">
        <v>0.25</v>
      </c>
      <c r="M7" s="35">
        <v>0.16666666666666666</v>
      </c>
      <c r="N7" s="34">
        <v>0.25</v>
      </c>
      <c r="O7" s="35">
        <v>0.16666666666666666</v>
      </c>
    </row>
    <row r="8">
      <c r="A8" s="40" t="s">
        <v>24</v>
      </c>
      <c r="B8" s="34">
        <v>0.25</v>
      </c>
      <c r="C8" s="35">
        <v>0.16666666666666666</v>
      </c>
      <c r="D8" s="34">
        <v>0.25</v>
      </c>
      <c r="E8" s="35">
        <v>0.16666666666666666</v>
      </c>
      <c r="F8" s="34">
        <v>0.25</v>
      </c>
      <c r="G8" s="35">
        <v>0.16666666666666666</v>
      </c>
      <c r="H8" s="34">
        <v>0.25</v>
      </c>
      <c r="I8" s="35">
        <v>0.16666666666666666</v>
      </c>
      <c r="J8" s="34">
        <v>0.25</v>
      </c>
      <c r="K8" s="35">
        <v>0.16666666666666666</v>
      </c>
      <c r="L8" s="34">
        <v>0.25</v>
      </c>
      <c r="M8" s="35">
        <v>0.16666666666666666</v>
      </c>
      <c r="N8" s="34">
        <v>0.25</v>
      </c>
      <c r="O8" s="35">
        <v>0.16666666666666666</v>
      </c>
      <c r="Q8" s="5" t="s">
        <v>65</v>
      </c>
    </row>
    <row r="9">
      <c r="A9" s="41" t="s">
        <v>26</v>
      </c>
      <c r="B9" s="34">
        <v>0.25</v>
      </c>
      <c r="C9" s="35">
        <v>0.16666666666666666</v>
      </c>
      <c r="D9" s="34">
        <v>0.25</v>
      </c>
      <c r="E9" s="35">
        <v>0.16666666666666666</v>
      </c>
      <c r="F9" s="34">
        <v>0.25</v>
      </c>
      <c r="G9" s="35">
        <v>0.16666666666666666</v>
      </c>
      <c r="H9" s="34">
        <v>0.25</v>
      </c>
      <c r="I9" s="35">
        <v>0.16666666666666666</v>
      </c>
      <c r="J9" s="34">
        <v>0.25</v>
      </c>
      <c r="K9" s="35">
        <v>0.16666666666666666</v>
      </c>
      <c r="L9" s="34">
        <v>0.25</v>
      </c>
      <c r="M9" s="35">
        <v>0.16666666666666666</v>
      </c>
      <c r="N9" s="34">
        <v>0.25</v>
      </c>
      <c r="O9" s="35">
        <v>0.16666666666666666</v>
      </c>
    </row>
    <row r="10">
      <c r="A10" s="42" t="s">
        <v>28</v>
      </c>
      <c r="B10" s="34">
        <v>0.25</v>
      </c>
      <c r="C10" s="35">
        <v>0.16666666666666666</v>
      </c>
      <c r="D10" s="34">
        <v>0.25</v>
      </c>
      <c r="E10" s="35">
        <v>0.16666666666666666</v>
      </c>
      <c r="F10" s="34">
        <v>0.25</v>
      </c>
      <c r="G10" s="35">
        <v>0.16666666666666666</v>
      </c>
      <c r="H10" s="34">
        <v>0.25</v>
      </c>
      <c r="I10" s="35">
        <v>0.16666666666666666</v>
      </c>
      <c r="J10" s="34">
        <v>0.25</v>
      </c>
      <c r="K10" s="35">
        <v>0.16666666666666666</v>
      </c>
      <c r="L10" s="34">
        <v>0.25</v>
      </c>
      <c r="M10" s="35">
        <v>0.16666666666666666</v>
      </c>
      <c r="N10" s="34">
        <v>0.25</v>
      </c>
      <c r="O10" s="35">
        <v>0.16666666666666666</v>
      </c>
    </row>
    <row r="11">
      <c r="C11" s="43" t="s">
        <v>65</v>
      </c>
    </row>
    <row r="15">
      <c r="A15" s="44" t="s">
        <v>66</v>
      </c>
      <c r="C15" s="3" t="s">
        <v>3</v>
      </c>
      <c r="E15" s="3" t="s">
        <v>5</v>
      </c>
      <c r="G15" s="3" t="s">
        <v>6</v>
      </c>
      <c r="I15" s="3" t="s">
        <v>7</v>
      </c>
      <c r="K15" s="3" t="s">
        <v>8</v>
      </c>
      <c r="M15" s="3" t="s">
        <v>9</v>
      </c>
      <c r="O15" s="3" t="s">
        <v>10</v>
      </c>
      <c r="R15" s="10"/>
    </row>
    <row r="16">
      <c r="C16" s="6" t="s">
        <v>12</v>
      </c>
      <c r="D16" s="7" t="s">
        <v>14</v>
      </c>
      <c r="E16" s="8" t="s">
        <v>12</v>
      </c>
      <c r="F16" s="9" t="s">
        <v>14</v>
      </c>
      <c r="G16" s="11" t="s">
        <v>12</v>
      </c>
      <c r="H16" s="13" t="s">
        <v>14</v>
      </c>
      <c r="I16" s="15" t="s">
        <v>12</v>
      </c>
      <c r="J16" s="17" t="s">
        <v>14</v>
      </c>
      <c r="K16" s="18" t="s">
        <v>12</v>
      </c>
      <c r="L16" s="19" t="s">
        <v>14</v>
      </c>
      <c r="M16" s="6" t="s">
        <v>12</v>
      </c>
      <c r="N16" s="7" t="s">
        <v>14</v>
      </c>
      <c r="O16" s="8" t="s">
        <v>12</v>
      </c>
      <c r="P16" s="20" t="s">
        <v>14</v>
      </c>
      <c r="Q16" s="4" t="s">
        <v>67</v>
      </c>
      <c r="R16" s="4" t="s">
        <v>68</v>
      </c>
      <c r="S16" s="4" t="s">
        <v>69</v>
      </c>
      <c r="T16" s="4" t="s">
        <v>70</v>
      </c>
    </row>
    <row r="17">
      <c r="A17" s="45" t="str">
        <f>Listes!C2</f>
        <v>AGNES</v>
      </c>
      <c r="B17" s="46"/>
      <c r="C17" s="47">
        <f>IF($A17="","",iferror(VLOOKUP(iferror(VLOOKUP($A17,Tableau!$A$1:$O$200,2,FALSE),"NO"),$A$1:$O$10,2,FALSE),"Complétez tab"))</f>
        <v>0.25</v>
      </c>
      <c r="D17" s="47">
        <f>IF($A17="","",iferror(VLOOKUP(iferror(VLOOKUP($A17,Tableau!$A$1:$O$200,3,FALSE),"NO"),$A$1:$O$10,3,FALSE),"Complétez tab"))</f>
        <v>0.3333333333</v>
      </c>
      <c r="E17" s="47">
        <f>IF($A17="","",iferror(VLOOKUP(iferror(VLOOKUP($A17,Tableau!$A$1:$O$200,4,FALSE),"NO"),$A$1:$O$10,4,FALSE),"Complétez tab"))</f>
        <v>0.25</v>
      </c>
      <c r="F17" s="47">
        <f>IF($A17="","",iferror(VLOOKUP(iferror(VLOOKUP($A17,Tableau!$A$1:$O$200,5,FALSE),"NO"),$A$1:$O$10,5,FALSE),"Complétez tab"))</f>
        <v>0.2083333333</v>
      </c>
      <c r="G17" s="47">
        <f>IF($A17="","",iferror(VLOOKUP(iferror(VLOOKUP($A17,Tableau!$A$1:$O$200,6,FALSE),"NO"),$A$1:$O$10,6,FALSE),"Complétez tab"))</f>
        <v>0.25</v>
      </c>
      <c r="H17" s="47">
        <f>IF($A17="","",iferror(VLOOKUP(iferror(VLOOKUP($A17,Tableau!$A$1:$O$200,7,FALSE),"NO"),$A$1:$O$10,7,FALSE),"Complétez tab"))</f>
        <v>0.1666666667</v>
      </c>
      <c r="I17" s="47">
        <f>IF($A17="","",iferror(VLOOKUP(iferror(VLOOKUP($A17,Tableau!$A$1:$O$200,8,FALSE),"NO"),$A$1:$O$10,8,FALSE),"Complétez tab"))</f>
        <v>0.25</v>
      </c>
      <c r="J17" s="47">
        <f>IF($A17="","",iferror(VLOOKUP(iferror(VLOOKUP($A17,Tableau!$A$1:$O$200,9,FALSE),"NO"),$A$1:$O$10,9,FALSE),"Complétez tab"))</f>
        <v>0.1666666667</v>
      </c>
      <c r="K17" s="47">
        <f>IF($A17="","",iferror(VLOOKUP(iferror(VLOOKUP($A17,Tableau!$A$1:$O$200,10,FALSE),"NO"),$A$1:$O$10,10,FALSE),"Complétez tab"))</f>
        <v>0.25</v>
      </c>
      <c r="L17" s="47">
        <f>IF($A17="","",iferror(VLOOKUP(iferror(VLOOKUP($A17,Tableau!$A$1:$O$200,11,FALSE),"NO"),$A$1:$O$10,11,FALSE),"Complétez tab"))</f>
        <v>0.1666666667</v>
      </c>
      <c r="M17" s="47">
        <f>IF($A17="","",iferror(VLOOKUP(iferror(VLOOKUP($A17,Tableau!$A$1:$O$200,12,FALSE),"NO"),$A$1:$O$10,12,FALSE),"Complétez tab"))</f>
        <v>0.25</v>
      </c>
      <c r="N17" s="47">
        <f>IF($A17="","",iferror(VLOOKUP(iferror(VLOOKUP($A17,Tableau!$A$1:$O$200,13,FALSE),"NO"),$A$1:$O$10,13,FALSE),"Complétez tab"))</f>
        <v>0.1666666667</v>
      </c>
      <c r="O17" s="47">
        <f>IF($A17="","",iferror(VLOOKUP(iferror(VLOOKUP($A17,Tableau!$A$1:$O$200,14,FALSE),"NO"),$A$1:$O$10,14,FALSE),"Complétez tab"))</f>
        <v>0.25</v>
      </c>
      <c r="P17" s="47">
        <f>IF($A17="","",iferror(VLOOKUP(iferror(VLOOKUP($A17,Tableau!$A$1:$O$200,15,FALSE),"NO"),$A$1:$O$10,15,FALSE),"Complétez tab"))</f>
        <v>0.1666666667</v>
      </c>
      <c r="Q17" s="48">
        <f t="shared" ref="Q17:Q210" si="1">SUM(C17:P17)*24</f>
        <v>75</v>
      </c>
      <c r="R17" s="48" t="str">
        <f t="shared" ref="R17:R210" si="2">IF(Q17 &gt;=35  ,"35" ,Q17)</f>
        <v>35</v>
      </c>
      <c r="S17" s="48">
        <f t="shared" ref="S17:S210" si="3">IF(Q17 &gt; 35 ,IF(Q17 -35 &gt;8, 8 ,Q17 - 35),"")</f>
        <v>8</v>
      </c>
      <c r="T17" s="48">
        <f t="shared" ref="T17:T210" si="4">IF(Q17 &gt; 43 , Q17 -43 , "")</f>
        <v>32</v>
      </c>
    </row>
    <row r="18">
      <c r="A18" s="49" t="str">
        <f>Listes!C3</f>
        <v>ANGRAND WILLIAMS</v>
      </c>
      <c r="B18" s="50"/>
      <c r="C18" s="47">
        <f>IF($A18="","",iferror(VLOOKUP(iferror(VLOOKUP($A18,Tableau!$A$1:$O$200,2,FALSE),"NO"),$A$1:$O$10,2,FALSE),"Complétez tab"))</f>
        <v>0.25</v>
      </c>
      <c r="D18" s="47">
        <f>IF($A18="","",iferror(VLOOKUP(iferror(VLOOKUP($A18,Tableau!$A$1:$O$200,3,FALSE),"NO"),$A$1:$O$10,3,FALSE),"Complétez tab"))</f>
        <v>0</v>
      </c>
      <c r="E18" s="47">
        <f>IF($A18="","",iferror(VLOOKUP(iferror(VLOOKUP($A18,Tableau!$A$1:$O$200,4,FALSE),"NO"),$A$1:$O$10,4,FALSE),"Complétez tab"))</f>
        <v>0.25</v>
      </c>
      <c r="F18" s="47">
        <f>IF($A18="","",iferror(VLOOKUP(iferror(VLOOKUP($A18,Tableau!$A$1:$O$200,5,FALSE),"NO"),$A$1:$O$10,5,FALSE),"Complétez tab"))</f>
        <v>0.1666666667</v>
      </c>
      <c r="G18" s="47">
        <f>IF($A18="","",iferror(VLOOKUP(iferror(VLOOKUP($A18,Tableau!$A$1:$O$200,6,FALSE),"NO"),$A$1:$O$10,6,FALSE),"Complétez tab"))</f>
        <v>0</v>
      </c>
      <c r="H18" s="47">
        <f>IF($A18="","",iferror(VLOOKUP(iferror(VLOOKUP($A18,Tableau!$A$1:$O$200,7,FALSE),"NO"),$A$1:$O$10,7,FALSE),"Complétez tab"))</f>
        <v>0.1666666667</v>
      </c>
      <c r="I18" s="47">
        <f>IF($A18="","",iferror(VLOOKUP(iferror(VLOOKUP($A18,Tableau!$A$1:$O$200,8,FALSE),"NO"),$A$1:$O$10,8,FALSE),"Complétez tab"))</f>
        <v>0</v>
      </c>
      <c r="J18" s="47">
        <f>IF($A18="","",iferror(VLOOKUP(iferror(VLOOKUP($A18,Tableau!$A$1:$O$200,9,FALSE),"NO"),$A$1:$O$10,9,FALSE),"Complétez tab"))</f>
        <v>0.1666666667</v>
      </c>
      <c r="K18" s="47">
        <f>IF($A18="","",iferror(VLOOKUP(iferror(VLOOKUP($A18,Tableau!$A$1:$O$200,10,FALSE),"NO"),$A$1:$O$10,10,FALSE),"Complétez tab"))</f>
        <v>0</v>
      </c>
      <c r="L18" s="47">
        <f>IF($A18="","",iferror(VLOOKUP(iferror(VLOOKUP($A18,Tableau!$A$1:$O$200,11,FALSE),"NO"),$A$1:$O$10,11,FALSE),"Complétez tab"))</f>
        <v>0.1666666667</v>
      </c>
      <c r="M18" s="47">
        <f>IF($A18="","",iferror(VLOOKUP(iferror(VLOOKUP($A18,Tableau!$A$1:$O$200,12,FALSE),"NO"),$A$1:$O$10,12,FALSE),"Complétez tab"))</f>
        <v>0.25</v>
      </c>
      <c r="N18" s="47">
        <f>IF($A18="","",iferror(VLOOKUP(iferror(VLOOKUP($A18,Tableau!$A$1:$O$200,13,FALSE),"NO"),$A$1:$O$10,13,FALSE),"Complétez tab"))</f>
        <v>0</v>
      </c>
      <c r="O18" s="47">
        <f>IF($A18="","",iferror(VLOOKUP(iferror(VLOOKUP($A18,Tableau!$A$1:$O$200,14,FALSE),"NO"),$A$1:$O$10,14,FALSE),"Complétez tab"))</f>
        <v>0.25</v>
      </c>
      <c r="P18" s="47">
        <f>IF($A18="","",iferror(VLOOKUP(iferror(VLOOKUP($A18,Tableau!$A$1:$O$200,15,FALSE),"NO"),$A$1:$O$10,15,FALSE),"Complétez tab"))</f>
        <v>0.1666666667</v>
      </c>
      <c r="Q18" s="48">
        <f t="shared" si="1"/>
        <v>44</v>
      </c>
      <c r="R18" s="48" t="str">
        <f t="shared" si="2"/>
        <v>35</v>
      </c>
      <c r="S18" s="48">
        <f t="shared" si="3"/>
        <v>8</v>
      </c>
      <c r="T18" s="48">
        <f t="shared" si="4"/>
        <v>1</v>
      </c>
    </row>
    <row r="19">
      <c r="A19" s="45" t="str">
        <f>Listes!C4</f>
        <v>ANNE FRANCOISE</v>
      </c>
      <c r="B19" s="46"/>
      <c r="C19" s="47">
        <f>IF($A19="","",iferror(VLOOKUP(iferror(VLOOKUP($A19,Tableau!$A$1:$O$200,2,FALSE),"NO"),$A$1:$O$10,2,FALSE),"Complétez tab"))</f>
        <v>0.25</v>
      </c>
      <c r="D19" s="47">
        <f>IF($A19="","",iferror(VLOOKUP(iferror(VLOOKUP($A19,Tableau!$A$1:$O$200,3,FALSE),"NO"),$A$1:$O$10,3,FALSE),"Complétez tab"))</f>
        <v>0.25</v>
      </c>
      <c r="E19" s="47">
        <f>IF($A19="","",iferror(VLOOKUP(iferror(VLOOKUP($A19,Tableau!$A$1:$O$200,4,FALSE),"NO"),$A$1:$O$10,4,FALSE),"Complétez tab"))</f>
        <v>0.25</v>
      </c>
      <c r="F19" s="47">
        <f>IF($A19="","",iferror(VLOOKUP(iferror(VLOOKUP($A19,Tableau!$A$1:$O$200,5,FALSE),"NO"),$A$1:$O$10,5,FALSE),"Complétez tab"))</f>
        <v>0.1666666667</v>
      </c>
      <c r="G19" s="47">
        <f>IF($A19="","",iferror(VLOOKUP(iferror(VLOOKUP($A19,Tableau!$A$1:$O$200,6,FALSE),"NO"),$A$1:$O$10,6,FALSE),"Complétez tab"))</f>
        <v>0.25</v>
      </c>
      <c r="H19" s="47">
        <f>IF($A19="","",iferror(VLOOKUP(iferror(VLOOKUP($A19,Tableau!$A$1:$O$200,7,FALSE),"NO"),$A$1:$O$10,7,FALSE),"Complétez tab"))</f>
        <v>0.1666666667</v>
      </c>
      <c r="I19" s="47">
        <f>IF($A19="","",iferror(VLOOKUP(iferror(VLOOKUP($A19,Tableau!$A$1:$O$200,8,FALSE),"NO"),$A$1:$O$10,8,FALSE),"Complétez tab"))</f>
        <v>0.25</v>
      </c>
      <c r="J19" s="47">
        <f>IF($A19="","",iferror(VLOOKUP(iferror(VLOOKUP($A19,Tableau!$A$1:$O$200,9,FALSE),"NO"),$A$1:$O$10,9,FALSE),"Complétez tab"))</f>
        <v>0.1666666667</v>
      </c>
      <c r="K19" s="47">
        <f>IF($A19="","",iferror(VLOOKUP(iferror(VLOOKUP($A19,Tableau!$A$1:$O$200,10,FALSE),"NO"),$A$1:$O$10,10,FALSE),"Complétez tab"))</f>
        <v>0.25</v>
      </c>
      <c r="L19" s="47">
        <f>IF($A19="","",iferror(VLOOKUP(iferror(VLOOKUP($A19,Tableau!$A$1:$O$200,11,FALSE),"NO"),$A$1:$O$10,11,FALSE),"Complétez tab"))</f>
        <v>0</v>
      </c>
      <c r="M19" s="47">
        <f>IF($A19="","",iferror(VLOOKUP(iferror(VLOOKUP($A19,Tableau!$A$1:$O$200,12,FALSE),"NO"),$A$1:$O$10,12,FALSE),"Complétez tab"))</f>
        <v>0.25</v>
      </c>
      <c r="N19" s="47">
        <f>IF($A19="","",iferror(VLOOKUP(iferror(VLOOKUP($A19,Tableau!$A$1:$O$200,13,FALSE),"NO"),$A$1:$O$10,13,FALSE),"Complétez tab"))</f>
        <v>0.1666666667</v>
      </c>
      <c r="O19" s="47">
        <f>IF($A19="","",iferror(VLOOKUP(iferror(VLOOKUP($A19,Tableau!$A$1:$O$200,14,FALSE),"NO"),$A$1:$O$10,14,FALSE),"Complétez tab"))</f>
        <v>0.25</v>
      </c>
      <c r="P19" s="47">
        <f>IF($A19="","",iferror(VLOOKUP(iferror(VLOOKUP($A19,Tableau!$A$1:$O$200,15,FALSE),"NO"),$A$1:$O$10,15,FALSE),"Complétez tab"))</f>
        <v>0.1666666667</v>
      </c>
      <c r="Q19" s="48">
        <f t="shared" si="1"/>
        <v>68</v>
      </c>
      <c r="R19" s="48" t="str">
        <f t="shared" si="2"/>
        <v>35</v>
      </c>
      <c r="S19" s="48">
        <f t="shared" si="3"/>
        <v>8</v>
      </c>
      <c r="T19" s="48">
        <f t="shared" si="4"/>
        <v>25</v>
      </c>
    </row>
    <row r="20">
      <c r="A20" s="49" t="str">
        <f>Listes!C5</f>
        <v>ARTHUR</v>
      </c>
      <c r="B20" s="50"/>
      <c r="C20" s="47">
        <f>IF($A20="","",iferror(VLOOKUP(iferror(VLOOKUP($A20,Tableau!$A$1:$O$200,2,FALSE),"NO"),$A$1:$O$10,2,FALSE),"Complétez tab"))</f>
        <v>0</v>
      </c>
      <c r="D20" s="47">
        <f>IF($A20="","",iferror(VLOOKUP(iferror(VLOOKUP($A20,Tableau!$A$1:$O$200,3,FALSE),"NO"),$A$1:$O$10,3,FALSE),"Complétez tab"))</f>
        <v>0.25</v>
      </c>
      <c r="E20" s="47">
        <f>IF($A20="","",iferror(VLOOKUP(iferror(VLOOKUP($A20,Tableau!$A$1:$O$200,4,FALSE),"NO"),$A$1:$O$10,4,FALSE),"Complétez tab"))</f>
        <v>0.25</v>
      </c>
      <c r="F20" s="47">
        <f>IF($A20="","",iferror(VLOOKUP(iferror(VLOOKUP($A20,Tableau!$A$1:$O$200,5,FALSE),"NO"),$A$1:$O$10,5,FALSE),"Complétez tab"))</f>
        <v>0</v>
      </c>
      <c r="G20" s="47">
        <f>IF($A20="","",iferror(VLOOKUP(iferror(VLOOKUP($A20,Tableau!$A$1:$O$200,6,FALSE),"NO"),$A$1:$O$10,6,FALSE),"Complétez tab"))</f>
        <v>0.25</v>
      </c>
      <c r="H20" s="47">
        <f>IF($A20="","",iferror(VLOOKUP(iferror(VLOOKUP($A20,Tableau!$A$1:$O$200,7,FALSE),"NO"),$A$1:$O$10,7,FALSE),"Complétez tab"))</f>
        <v>0</v>
      </c>
      <c r="I20" s="47">
        <f>IF($A20="","",iferror(VLOOKUP(iferror(VLOOKUP($A20,Tableau!$A$1:$O$200,8,FALSE),"NO"),$A$1:$O$10,8,FALSE),"Complétez tab"))</f>
        <v>0.25</v>
      </c>
      <c r="J20" s="47">
        <f>IF($A20="","",iferror(VLOOKUP(iferror(VLOOKUP($A20,Tableau!$A$1:$O$200,9,FALSE),"NO"),$A$1:$O$10,9,FALSE),"Complétez tab"))</f>
        <v>0</v>
      </c>
      <c r="K20" s="47">
        <f>IF($A20="","",iferror(VLOOKUP(iferror(VLOOKUP($A20,Tableau!$A$1:$O$200,10,FALSE),"NO"),$A$1:$O$10,10,FALSE),"Complétez tab"))</f>
        <v>0.25</v>
      </c>
      <c r="L20" s="47">
        <f>IF($A20="","",iferror(VLOOKUP(iferror(VLOOKUP($A20,Tableau!$A$1:$O$200,11,FALSE),"NO"),$A$1:$O$10,11,FALSE),"Complétez tab"))</f>
        <v>0.1666666667</v>
      </c>
      <c r="M20" s="47">
        <f>IF($A20="","",iferror(VLOOKUP(iferror(VLOOKUP($A20,Tableau!$A$1:$O$200,12,FALSE),"NO"),$A$1:$O$10,12,FALSE),"Complétez tab"))</f>
        <v>0</v>
      </c>
      <c r="N20" s="47">
        <f>IF($A20="","",iferror(VLOOKUP(iferror(VLOOKUP($A20,Tableau!$A$1:$O$200,13,FALSE),"NO"),$A$1:$O$10,13,FALSE),"Complétez tab"))</f>
        <v>0.1666666667</v>
      </c>
      <c r="O20" s="47">
        <f>IF($A20="","",iferror(VLOOKUP(iferror(VLOOKUP($A20,Tableau!$A$1:$O$200,14,FALSE),"NO"),$A$1:$O$10,14,FALSE),"Complétez tab"))</f>
        <v>0</v>
      </c>
      <c r="P20" s="47">
        <f>IF($A20="","",iferror(VLOOKUP(iferror(VLOOKUP($A20,Tableau!$A$1:$O$200,15,FALSE),"NO"),$A$1:$O$10,15,FALSE),"Complétez tab"))</f>
        <v>0.1666666667</v>
      </c>
      <c r="Q20" s="48">
        <f t="shared" si="1"/>
        <v>42</v>
      </c>
      <c r="R20" s="48" t="str">
        <f t="shared" si="2"/>
        <v>35</v>
      </c>
      <c r="S20" s="48">
        <f t="shared" si="3"/>
        <v>7</v>
      </c>
      <c r="T20" s="48" t="str">
        <f t="shared" si="4"/>
        <v/>
      </c>
    </row>
    <row r="21">
      <c r="A21" s="45" t="str">
        <f>Listes!C6</f>
        <v>AUBRY JEROME</v>
      </c>
      <c r="B21" s="46"/>
      <c r="C21" s="47">
        <f>IF($A21="","",iferror(VLOOKUP(iferror(VLOOKUP($A21,Tableau!$A$1:$O$200,2,FALSE),"NO"),$A$1:$O$10,2,FALSE),"Complétez tab"))</f>
        <v>0.25</v>
      </c>
      <c r="D21" s="47">
        <f>IF($A21="","",iferror(VLOOKUP(iferror(VLOOKUP($A21,Tableau!$A$1:$O$200,3,FALSE),"NO"),$A$1:$O$10,3,FALSE),"Complétez tab"))</f>
        <v>0.1666666667</v>
      </c>
      <c r="E21" s="47">
        <f>IF($A21="","",iferror(VLOOKUP(iferror(VLOOKUP($A21,Tableau!$A$1:$O$200,4,FALSE),"NO"),$A$1:$O$10,4,FALSE),"Complétez tab"))</f>
        <v>0</v>
      </c>
      <c r="F21" s="47">
        <f>IF($A21="","",iferror(VLOOKUP(iferror(VLOOKUP($A21,Tableau!$A$1:$O$200,5,FALSE),"NO"),$A$1:$O$10,5,FALSE),"Complétez tab"))</f>
        <v>0.2083333333</v>
      </c>
      <c r="G21" s="47">
        <f>IF($A21="","",iferror(VLOOKUP(iferror(VLOOKUP($A21,Tableau!$A$1:$O$200,6,FALSE),"NO"),$A$1:$O$10,6,FALSE),"Complétez tab"))</f>
        <v>0.25</v>
      </c>
      <c r="H21" s="47">
        <f>IF($A21="","",iferror(VLOOKUP(iferror(VLOOKUP($A21,Tableau!$A$1:$O$200,7,FALSE),"NO"),$A$1:$O$10,7,FALSE),"Complétez tab"))</f>
        <v>0.1666666667</v>
      </c>
      <c r="I21" s="47">
        <f>IF($A21="","",iferror(VLOOKUP(iferror(VLOOKUP($A21,Tableau!$A$1:$O$200,8,FALSE),"NO"),$A$1:$O$10,8,FALSE),"Complétez tab"))</f>
        <v>0.25</v>
      </c>
      <c r="J21" s="47">
        <f>IF($A21="","",iferror(VLOOKUP(iferror(VLOOKUP($A21,Tableau!$A$1:$O$200,9,FALSE),"NO"),$A$1:$O$10,9,FALSE),"Complétez tab"))</f>
        <v>0.1666666667</v>
      </c>
      <c r="K21" s="47">
        <f>IF($A21="","",iferror(VLOOKUP(iferror(VLOOKUP($A21,Tableau!$A$1:$O$200,10,FALSE),"NO"),$A$1:$O$10,10,FALSE),"Complétez tab"))</f>
        <v>0.25</v>
      </c>
      <c r="L21" s="47">
        <f>IF($A21="","",iferror(VLOOKUP(iferror(VLOOKUP($A21,Tableau!$A$1:$O$200,11,FALSE),"NO"),$A$1:$O$10,11,FALSE),"Complétez tab"))</f>
        <v>0.1666666667</v>
      </c>
      <c r="M21" s="47">
        <f>IF($A21="","",iferror(VLOOKUP(iferror(VLOOKUP($A21,Tableau!$A$1:$O$200,12,FALSE),"NO"),$A$1:$O$10,12,FALSE),"Complétez tab"))</f>
        <v>0.25</v>
      </c>
      <c r="N21" s="47">
        <f>IF($A21="","",iferror(VLOOKUP(iferror(VLOOKUP($A21,Tableau!$A$1:$O$200,13,FALSE),"NO"),$A$1:$O$10,13,FALSE),"Complétez tab"))</f>
        <v>0.1666666667</v>
      </c>
      <c r="O21" s="47">
        <f>IF($A21="","",iferror(VLOOKUP(iferror(VLOOKUP($A21,Tableau!$A$1:$O$200,14,FALSE),"NO"),$A$1:$O$10,14,FALSE),"Complétez tab"))</f>
        <v>0.25</v>
      </c>
      <c r="P21" s="47">
        <f>IF($A21="","",iferror(VLOOKUP(iferror(VLOOKUP($A21,Tableau!$A$1:$O$200,15,FALSE),"NO"),$A$1:$O$10,15,FALSE),"Complétez tab"))</f>
        <v>0.1666666667</v>
      </c>
      <c r="Q21" s="48">
        <f t="shared" si="1"/>
        <v>65</v>
      </c>
      <c r="R21" s="48" t="str">
        <f t="shared" si="2"/>
        <v>35</v>
      </c>
      <c r="S21" s="48">
        <f t="shared" si="3"/>
        <v>8</v>
      </c>
      <c r="T21" s="48">
        <f t="shared" si="4"/>
        <v>22</v>
      </c>
    </row>
    <row r="22">
      <c r="A22" s="49" t="str">
        <f>Listes!C7</f>
        <v>AUBRY MICHEL</v>
      </c>
      <c r="B22" s="50"/>
      <c r="C22" s="47">
        <f>IF($A22="","",iferror(VLOOKUP(iferror(VLOOKUP($A22,Tableau!$A$1:$O$200,2,FALSE),"NO"),$A$1:$O$10,2,FALSE),"Complétez tab"))</f>
        <v>0.25</v>
      </c>
      <c r="D22" s="47">
        <f>IF($A22="","",iferror(VLOOKUP(iferror(VLOOKUP($A22,Tableau!$A$1:$O$200,3,FALSE),"NO"),$A$1:$O$10,3,FALSE),"Complétez tab"))</f>
        <v>0.1666666667</v>
      </c>
      <c r="E22" s="47">
        <f>IF($A22="","",iferror(VLOOKUP(iferror(VLOOKUP($A22,Tableau!$A$1:$O$200,4,FALSE),"NO"),$A$1:$O$10,4,FALSE),"Complétez tab"))</f>
        <v>0.25</v>
      </c>
      <c r="F22" s="47">
        <f>IF($A22="","",iferror(VLOOKUP(iferror(VLOOKUP($A22,Tableau!$A$1:$O$200,5,FALSE),"NO"),$A$1:$O$10,5,FALSE),"Complétez tab"))</f>
        <v>0.2083333333</v>
      </c>
      <c r="G22" s="47">
        <f>IF($A22="","",iferror(VLOOKUP(iferror(VLOOKUP($A22,Tableau!$A$1:$O$200,6,FALSE),"NO"),$A$1:$O$10,6,FALSE),"Complétez tab"))</f>
        <v>0.25</v>
      </c>
      <c r="H22" s="47">
        <f>IF($A22="","",iferror(VLOOKUP(iferror(VLOOKUP($A22,Tableau!$A$1:$O$200,7,FALSE),"NO"),$A$1:$O$10,7,FALSE),"Complétez tab"))</f>
        <v>0.1666666667</v>
      </c>
      <c r="I22" s="47">
        <f>IF($A22="","",iferror(VLOOKUP(iferror(VLOOKUP($A22,Tableau!$A$1:$O$200,8,FALSE),"NO"),$A$1:$O$10,8,FALSE),"Complétez tab"))</f>
        <v>0.25</v>
      </c>
      <c r="J22" s="47">
        <f>IF($A22="","",iferror(VLOOKUP(iferror(VLOOKUP($A22,Tableau!$A$1:$O$200,9,FALSE),"NO"),$A$1:$O$10,9,FALSE),"Complétez tab"))</f>
        <v>0.1666666667</v>
      </c>
      <c r="K22" s="47">
        <f>IF($A22="","",iferror(VLOOKUP(iferror(VLOOKUP($A22,Tableau!$A$1:$O$200,10,FALSE),"NO"),$A$1:$O$10,10,FALSE),"Complétez tab"))</f>
        <v>0.25</v>
      </c>
      <c r="L22" s="47">
        <f>IF($A22="","",iferror(VLOOKUP(iferror(VLOOKUP($A22,Tableau!$A$1:$O$200,11,FALSE),"NO"),$A$1:$O$10,11,FALSE),"Complétez tab"))</f>
        <v>0.1666666667</v>
      </c>
      <c r="M22" s="47">
        <f>IF($A22="","",iferror(VLOOKUP(iferror(VLOOKUP($A22,Tableau!$A$1:$O$200,12,FALSE),"NO"),$A$1:$O$10,12,FALSE),"Complétez tab"))</f>
        <v>0.25</v>
      </c>
      <c r="N22" s="47">
        <f>IF($A22="","",iferror(VLOOKUP(iferror(VLOOKUP($A22,Tableau!$A$1:$O$200,13,FALSE),"NO"),$A$1:$O$10,13,FALSE),"Complétez tab"))</f>
        <v>0.1666666667</v>
      </c>
      <c r="O22" s="47">
        <f>IF($A22="","",iferror(VLOOKUP(iferror(VLOOKUP($A22,Tableau!$A$1:$O$200,14,FALSE),"NO"),$A$1:$O$10,14,FALSE),"Complétez tab"))</f>
        <v>0.25</v>
      </c>
      <c r="P22" s="47">
        <f>IF($A22="","",iferror(VLOOKUP(iferror(VLOOKUP($A22,Tableau!$A$1:$O$200,15,FALSE),"NO"),$A$1:$O$10,15,FALSE),"Complétez tab"))</f>
        <v>0.1666666667</v>
      </c>
      <c r="Q22" s="48">
        <f t="shared" si="1"/>
        <v>71</v>
      </c>
      <c r="R22" s="48" t="str">
        <f t="shared" si="2"/>
        <v>35</v>
      </c>
      <c r="S22" s="48">
        <f t="shared" si="3"/>
        <v>8</v>
      </c>
      <c r="T22" s="48">
        <f t="shared" si="4"/>
        <v>28</v>
      </c>
    </row>
    <row r="23">
      <c r="A23" s="45" t="str">
        <f>Listes!C8</f>
        <v>AUBRY QUENTIN</v>
      </c>
      <c r="B23" s="46"/>
      <c r="C23" s="47">
        <f>IF($A23="","",iferror(VLOOKUP(iferror(VLOOKUP($A23,Tableau!$A$1:$O$200,2,FALSE),"NO"),$A$1:$O$10,2,FALSE),"Complétez tab"))</f>
        <v>0.25</v>
      </c>
      <c r="D23" s="47">
        <f>IF($A23="","",iferror(VLOOKUP(iferror(VLOOKUP($A23,Tableau!$A$1:$O$200,3,FALSE),"NO"),$A$1:$O$10,3,FALSE),"Complétez tab"))</f>
        <v>0.25</v>
      </c>
      <c r="E23" s="47">
        <f>IF($A23="","",iferror(VLOOKUP(iferror(VLOOKUP($A23,Tableau!$A$1:$O$200,4,FALSE),"NO"),$A$1:$O$10,4,FALSE),"Complétez tab"))</f>
        <v>0.25</v>
      </c>
      <c r="F23" s="47">
        <f>IF($A23="","",iferror(VLOOKUP(iferror(VLOOKUP($A23,Tableau!$A$1:$O$200,5,FALSE),"NO"),$A$1:$O$10,5,FALSE),"Complétez tab"))</f>
        <v>0.1666666667</v>
      </c>
      <c r="G23" s="47">
        <f>IF($A23="","",iferror(VLOOKUP(iferror(VLOOKUP($A23,Tableau!$A$1:$O$200,6,FALSE),"NO"),$A$1:$O$10,6,FALSE),"Complétez tab"))</f>
        <v>0.25</v>
      </c>
      <c r="H23" s="47">
        <f>IF($A23="","",iferror(VLOOKUP(iferror(VLOOKUP($A23,Tableau!$A$1:$O$200,7,FALSE),"NO"),$A$1:$O$10,7,FALSE),"Complétez tab"))</f>
        <v>0.1666666667</v>
      </c>
      <c r="I23" s="47">
        <f>IF($A23="","",iferror(VLOOKUP(iferror(VLOOKUP($A23,Tableau!$A$1:$O$200,8,FALSE),"NO"),$A$1:$O$10,8,FALSE),"Complétez tab"))</f>
        <v>0.25</v>
      </c>
      <c r="J23" s="47">
        <f>IF($A23="","",iferror(VLOOKUP(iferror(VLOOKUP($A23,Tableau!$A$1:$O$200,9,FALSE),"NO"),$A$1:$O$10,9,FALSE),"Complétez tab"))</f>
        <v>0.1666666667</v>
      </c>
      <c r="K23" s="47">
        <f>IF($A23="","",iferror(VLOOKUP(iferror(VLOOKUP($A23,Tableau!$A$1:$O$200,10,FALSE),"NO"),$A$1:$O$10,10,FALSE),"Complétez tab"))</f>
        <v>0.25</v>
      </c>
      <c r="L23" s="47">
        <f>IF($A23="","",iferror(VLOOKUP(iferror(VLOOKUP($A23,Tableau!$A$1:$O$200,11,FALSE),"NO"),$A$1:$O$10,11,FALSE),"Complétez tab"))</f>
        <v>0.1666666667</v>
      </c>
      <c r="M23" s="47">
        <f>IF($A23="","",iferror(VLOOKUP(iferror(VLOOKUP($A23,Tableau!$A$1:$O$200,12,FALSE),"NO"),$A$1:$O$10,12,FALSE),"Complétez tab"))</f>
        <v>0.25</v>
      </c>
      <c r="N23" s="47">
        <f>IF($A23="","",iferror(VLOOKUP(iferror(VLOOKUP($A23,Tableau!$A$1:$O$200,13,FALSE),"NO"),$A$1:$O$10,13,FALSE),"Complétez tab"))</f>
        <v>0</v>
      </c>
      <c r="O23" s="47">
        <f>IF($A23="","",iferror(VLOOKUP(iferror(VLOOKUP($A23,Tableau!$A$1:$O$200,14,FALSE),"NO"),$A$1:$O$10,14,FALSE),"Complétez tab"))</f>
        <v>0.25</v>
      </c>
      <c r="P23" s="47">
        <f>IF($A23="","",iferror(VLOOKUP(iferror(VLOOKUP($A23,Tableau!$A$1:$O$200,15,FALSE),"NO"),$A$1:$O$10,15,FALSE),"Complétez tab"))</f>
        <v>0.1666666667</v>
      </c>
      <c r="Q23" s="48">
        <f t="shared" si="1"/>
        <v>68</v>
      </c>
      <c r="R23" s="48" t="str">
        <f t="shared" si="2"/>
        <v>35</v>
      </c>
      <c r="S23" s="48">
        <f t="shared" si="3"/>
        <v>8</v>
      </c>
      <c r="T23" s="48">
        <f t="shared" si="4"/>
        <v>25</v>
      </c>
    </row>
    <row r="24">
      <c r="A24" s="49" t="str">
        <f>Listes!C9</f>
        <v>BEURIAT PIERRE-AUGUSTIN</v>
      </c>
      <c r="B24" s="50"/>
      <c r="C24" s="47">
        <f>IF($A24="","",iferror(VLOOKUP(iferror(VLOOKUP($A24,Tableau!$A$1:$O$200,2,FALSE),"NO"),$A$1:$O$10,2,FALSE),"Complétez tab"))</f>
        <v>0.25</v>
      </c>
      <c r="D24" s="47">
        <f>IF($A24="","",iferror(VLOOKUP(iferror(VLOOKUP($A24,Tableau!$A$1:$O$200,3,FALSE),"NO"),$A$1:$O$10,3,FALSE),"Complétez tab"))</f>
        <v>0.3333333333</v>
      </c>
      <c r="E24" s="47">
        <f>IF($A24="","",iferror(VLOOKUP(iferror(VLOOKUP($A24,Tableau!$A$1:$O$200,4,FALSE),"NO"),$A$1:$O$10,4,FALSE),"Complétez tab"))</f>
        <v>0.25</v>
      </c>
      <c r="F24" s="47">
        <f>IF($A24="","",iferror(VLOOKUP(iferror(VLOOKUP($A24,Tableau!$A$1:$O$200,5,FALSE),"NO"),$A$1:$O$10,5,FALSE),"Complétez tab"))</f>
        <v>0.1666666667</v>
      </c>
      <c r="G24" s="47">
        <f>IF($A24="","",iferror(VLOOKUP(iferror(VLOOKUP($A24,Tableau!$A$1:$O$200,6,FALSE),"NO"),$A$1:$O$10,6,FALSE),"Complétez tab"))</f>
        <v>0.25</v>
      </c>
      <c r="H24" s="47">
        <f>IF($A24="","",iferror(VLOOKUP(iferror(VLOOKUP($A24,Tableau!$A$1:$O$200,7,FALSE),"NO"),$A$1:$O$10,7,FALSE),"Complétez tab"))</f>
        <v>0.1666666667</v>
      </c>
      <c r="I24" s="47">
        <f>IF($A24="","",iferror(VLOOKUP(iferror(VLOOKUP($A24,Tableau!$A$1:$O$200,8,FALSE),"NO"),$A$1:$O$10,8,FALSE),"Complétez tab"))</f>
        <v>0.25</v>
      </c>
      <c r="J24" s="47">
        <f>IF($A24="","",iferror(VLOOKUP(iferror(VLOOKUP($A24,Tableau!$A$1:$O$200,9,FALSE),"NO"),$A$1:$O$10,9,FALSE),"Complétez tab"))</f>
        <v>0.1666666667</v>
      </c>
      <c r="K24" s="47">
        <f>IF($A24="","",iferror(VLOOKUP(iferror(VLOOKUP($A24,Tableau!$A$1:$O$200,10,FALSE),"NO"),$A$1:$O$10,10,FALSE),"Complétez tab"))</f>
        <v>0.25</v>
      </c>
      <c r="L24" s="47">
        <f>IF($A24="","",iferror(VLOOKUP(iferror(VLOOKUP($A24,Tableau!$A$1:$O$200,11,FALSE),"NO"),$A$1:$O$10,11,FALSE),"Complétez tab"))</f>
        <v>0.1666666667</v>
      </c>
      <c r="M24" s="47">
        <f>IF($A24="","",iferror(VLOOKUP(iferror(VLOOKUP($A24,Tableau!$A$1:$O$200,12,FALSE),"NO"),$A$1:$O$10,12,FALSE),"Complétez tab"))</f>
        <v>0.25</v>
      </c>
      <c r="N24" s="47">
        <f>IF($A24="","",iferror(VLOOKUP(iferror(VLOOKUP($A24,Tableau!$A$1:$O$200,13,FALSE),"NO"),$A$1:$O$10,13,FALSE),"Complétez tab"))</f>
        <v>0.1666666667</v>
      </c>
      <c r="O24" s="47">
        <f>IF($A24="","",iferror(VLOOKUP(iferror(VLOOKUP($A24,Tableau!$A$1:$O$200,14,FALSE),"NO"),$A$1:$O$10,14,FALSE),"Complétez tab"))</f>
        <v>0.25</v>
      </c>
      <c r="P24" s="47">
        <f>IF($A24="","",iferror(VLOOKUP(iferror(VLOOKUP($A24,Tableau!$A$1:$O$200,15,FALSE),"NO"),$A$1:$O$10,15,FALSE),"Complétez tab"))</f>
        <v>0.1666666667</v>
      </c>
      <c r="Q24" s="48">
        <f t="shared" si="1"/>
        <v>74</v>
      </c>
      <c r="R24" s="48" t="str">
        <f t="shared" si="2"/>
        <v>35</v>
      </c>
      <c r="S24" s="48">
        <f t="shared" si="3"/>
        <v>8</v>
      </c>
      <c r="T24" s="48">
        <f t="shared" si="4"/>
        <v>31</v>
      </c>
    </row>
    <row r="25">
      <c r="A25" s="45" t="str">
        <f>Listes!C10</f>
        <v>BON COLETTE</v>
      </c>
      <c r="B25" s="46"/>
      <c r="C25" s="47">
        <f>IF($A25="","",iferror(VLOOKUP(iferror(VLOOKUP($A25,Tableau!$A$1:$O$200,2,FALSE),"NO"),$A$1:$O$10,2,FALSE),"Complétez tab"))</f>
        <v>0.25</v>
      </c>
      <c r="D25" s="47">
        <f>IF($A25="","",iferror(VLOOKUP(iferror(VLOOKUP($A25,Tableau!$A$1:$O$200,3,FALSE),"NO"),$A$1:$O$10,3,FALSE),"Complétez tab"))</f>
        <v>0.1666666667</v>
      </c>
      <c r="E25" s="47">
        <f>IF($A25="","",iferror(VLOOKUP(iferror(VLOOKUP($A25,Tableau!$A$1:$O$200,4,FALSE),"NO"),$A$1:$O$10,4,FALSE),"Complétez tab"))</f>
        <v>0.25</v>
      </c>
      <c r="F25" s="47">
        <f>IF($A25="","",iferror(VLOOKUP(iferror(VLOOKUP($A25,Tableau!$A$1:$O$200,5,FALSE),"NO"),$A$1:$O$10,5,FALSE),"Complétez tab"))</f>
        <v>0.1666666667</v>
      </c>
      <c r="G25" s="47">
        <f>IF($A25="","",iferror(VLOOKUP(iferror(VLOOKUP($A25,Tableau!$A$1:$O$200,6,FALSE),"NO"),$A$1:$O$10,6,FALSE),"Complétez tab"))</f>
        <v>0.25</v>
      </c>
      <c r="H25" s="47">
        <f>IF($A25="","",iferror(VLOOKUP(iferror(VLOOKUP($A25,Tableau!$A$1:$O$200,7,FALSE),"NO"),$A$1:$O$10,7,FALSE),"Complétez tab"))</f>
        <v>0.1666666667</v>
      </c>
      <c r="I25" s="47">
        <f>IF($A25="","",iferror(VLOOKUP(iferror(VLOOKUP($A25,Tableau!$A$1:$O$200,8,FALSE),"NO"),$A$1:$O$10,8,FALSE),"Complétez tab"))</f>
        <v>0.25</v>
      </c>
      <c r="J25" s="47">
        <f>IF($A25="","",iferror(VLOOKUP(iferror(VLOOKUP($A25,Tableau!$A$1:$O$200,9,FALSE),"NO"),$A$1:$O$10,9,FALSE),"Complétez tab"))</f>
        <v>0.1666666667</v>
      </c>
      <c r="K25" s="47">
        <f>IF($A25="","",iferror(VLOOKUP(iferror(VLOOKUP($A25,Tableau!$A$1:$O$200,10,FALSE),"NO"),$A$1:$O$10,10,FALSE),"Complétez tab"))</f>
        <v>0.25</v>
      </c>
      <c r="L25" s="47">
        <f>IF($A25="","",iferror(VLOOKUP(iferror(VLOOKUP($A25,Tableau!$A$1:$O$200,11,FALSE),"NO"),$A$1:$O$10,11,FALSE),"Complétez tab"))</f>
        <v>0.1666666667</v>
      </c>
      <c r="M25" s="47">
        <f>IF($A25="","",iferror(VLOOKUP(iferror(VLOOKUP($A25,Tableau!$A$1:$O$200,12,FALSE),"NO"),$A$1:$O$10,12,FALSE),"Complétez tab"))</f>
        <v>0.25</v>
      </c>
      <c r="N25" s="47">
        <f>IF($A25="","",iferror(VLOOKUP(iferror(VLOOKUP($A25,Tableau!$A$1:$O$200,13,FALSE),"NO"),$A$1:$O$10,13,FALSE),"Complétez tab"))</f>
        <v>0.1666666667</v>
      </c>
      <c r="O25" s="47">
        <f>IF($A25="","",iferror(VLOOKUP(iferror(VLOOKUP($A25,Tableau!$A$1:$O$200,14,FALSE),"NO"),$A$1:$O$10,14,FALSE),"Complétez tab"))</f>
        <v>0.25</v>
      </c>
      <c r="P25" s="47">
        <f>IF($A25="","",iferror(VLOOKUP(iferror(VLOOKUP($A25,Tableau!$A$1:$O$200,15,FALSE),"NO"),$A$1:$O$10,15,FALSE),"Complétez tab"))</f>
        <v>0.1666666667</v>
      </c>
      <c r="Q25" s="48">
        <f t="shared" si="1"/>
        <v>70</v>
      </c>
      <c r="R25" s="48" t="str">
        <f t="shared" si="2"/>
        <v>35</v>
      </c>
      <c r="S25" s="48">
        <f t="shared" si="3"/>
        <v>8</v>
      </c>
      <c r="T25" s="48">
        <f t="shared" si="4"/>
        <v>27</v>
      </c>
    </row>
    <row r="26">
      <c r="A26" s="49" t="str">
        <f>Listes!C11</f>
        <v>BON MICHEL</v>
      </c>
      <c r="B26" s="50"/>
      <c r="C26" s="47">
        <f>IF($A26="","",iferror(VLOOKUP(iferror(VLOOKUP($A26,Tableau!$A$1:$O$200,2,FALSE),"NO"),$A$1:$O$10,2,FALSE),"Complétez tab"))</f>
        <v>0.25</v>
      </c>
      <c r="D26" s="47">
        <f>IF($A26="","",iferror(VLOOKUP(iferror(VLOOKUP($A26,Tableau!$A$1:$O$200,3,FALSE),"NO"),$A$1:$O$10,3,FALSE),"Complétez tab"))</f>
        <v>0.3333333333</v>
      </c>
      <c r="E26" s="47">
        <f>IF($A26="","",iferror(VLOOKUP(iferror(VLOOKUP($A26,Tableau!$A$1:$O$200,4,FALSE),"NO"),$A$1:$O$10,4,FALSE),"Complétez tab"))</f>
        <v>0.25</v>
      </c>
      <c r="F26" s="47">
        <f>IF($A26="","",iferror(VLOOKUP(iferror(VLOOKUP($A26,Tableau!$A$1:$O$200,5,FALSE),"NO"),$A$1:$O$10,5,FALSE),"Complétez tab"))</f>
        <v>0.2083333333</v>
      </c>
      <c r="G26" s="47">
        <f>IF($A26="","",iferror(VLOOKUP(iferror(VLOOKUP($A26,Tableau!$A$1:$O$200,6,FALSE),"NO"),$A$1:$O$10,6,FALSE),"Complétez tab"))</f>
        <v>0.25</v>
      </c>
      <c r="H26" s="47">
        <f>IF($A26="","",iferror(VLOOKUP(iferror(VLOOKUP($A26,Tableau!$A$1:$O$200,7,FALSE),"NO"),$A$1:$O$10,7,FALSE),"Complétez tab"))</f>
        <v>0.1666666667</v>
      </c>
      <c r="I26" s="47">
        <f>IF($A26="","",iferror(VLOOKUP(iferror(VLOOKUP($A26,Tableau!$A$1:$O$200,8,FALSE),"NO"),$A$1:$O$10,8,FALSE),"Complétez tab"))</f>
        <v>0.25</v>
      </c>
      <c r="J26" s="47">
        <f>IF($A26="","",iferror(VLOOKUP(iferror(VLOOKUP($A26,Tableau!$A$1:$O$200,9,FALSE),"NO"),$A$1:$O$10,9,FALSE),"Complétez tab"))</f>
        <v>0.1666666667</v>
      </c>
      <c r="K26" s="47">
        <f>IF($A26="","",iferror(VLOOKUP(iferror(VLOOKUP($A26,Tableau!$A$1:$O$200,10,FALSE),"NO"),$A$1:$O$10,10,FALSE),"Complétez tab"))</f>
        <v>0.25</v>
      </c>
      <c r="L26" s="47">
        <f>IF($A26="","",iferror(VLOOKUP(iferror(VLOOKUP($A26,Tableau!$A$1:$O$200,11,FALSE),"NO"),$A$1:$O$10,11,FALSE),"Complétez tab"))</f>
        <v>0.1666666667</v>
      </c>
      <c r="M26" s="47">
        <f>IF($A26="","",iferror(VLOOKUP(iferror(VLOOKUP($A26,Tableau!$A$1:$O$200,12,FALSE),"NO"),$A$1:$O$10,12,FALSE),"Complétez tab"))</f>
        <v>0.25</v>
      </c>
      <c r="N26" s="47">
        <f>IF($A26="","",iferror(VLOOKUP(iferror(VLOOKUP($A26,Tableau!$A$1:$O$200,13,FALSE),"NO"),$A$1:$O$10,13,FALSE),"Complétez tab"))</f>
        <v>0.1666666667</v>
      </c>
      <c r="O26" s="47">
        <f>IF($A26="","",iferror(VLOOKUP(iferror(VLOOKUP($A26,Tableau!$A$1:$O$200,14,FALSE),"NO"),$A$1:$O$10,14,FALSE),"Complétez tab"))</f>
        <v>0</v>
      </c>
      <c r="P26" s="47">
        <f>IF($A26="","",iferror(VLOOKUP(iferror(VLOOKUP($A26,Tableau!$A$1:$O$200,15,FALSE),"NO"),$A$1:$O$10,15,FALSE),"Complétez tab"))</f>
        <v>0.1666666667</v>
      </c>
      <c r="Q26" s="48">
        <f t="shared" si="1"/>
        <v>69</v>
      </c>
      <c r="R26" s="48" t="str">
        <f t="shared" si="2"/>
        <v>35</v>
      </c>
      <c r="S26" s="48">
        <f t="shared" si="3"/>
        <v>8</v>
      </c>
      <c r="T26" s="48">
        <f t="shared" si="4"/>
        <v>26</v>
      </c>
    </row>
    <row r="27">
      <c r="A27" s="45" t="str">
        <f>Listes!C12</f>
        <v>BON THIERRY</v>
      </c>
      <c r="B27" s="46"/>
      <c r="C27" s="47">
        <f>IF($A27="","",iferror(VLOOKUP(iferror(VLOOKUP($A27,Tableau!$A$1:$O$200,2,FALSE),"NO"),$A$1:$O$10,2,FALSE),"Complétez tab"))</f>
        <v>0.25</v>
      </c>
      <c r="D27" s="47">
        <f>IF($A27="","",iferror(VLOOKUP(iferror(VLOOKUP($A27,Tableau!$A$1:$O$200,3,FALSE),"NO"),$A$1:$O$10,3,FALSE),"Complétez tab"))</f>
        <v>0</v>
      </c>
      <c r="E27" s="47">
        <f>IF($A27="","",iferror(VLOOKUP(iferror(VLOOKUP($A27,Tableau!$A$1:$O$200,4,FALSE),"NO"),$A$1:$O$10,4,FALSE),"Complétez tab"))</f>
        <v>0.25</v>
      </c>
      <c r="F27" s="47">
        <f>IF($A27="","",iferror(VLOOKUP(iferror(VLOOKUP($A27,Tableau!$A$1:$O$200,5,FALSE),"NO"),$A$1:$O$10,5,FALSE),"Complétez tab"))</f>
        <v>0.1666666667</v>
      </c>
      <c r="G27" s="47">
        <f>IF($A27="","",iferror(VLOOKUP(iferror(VLOOKUP($A27,Tableau!$A$1:$O$200,6,FALSE),"NO"),$A$1:$O$10,6,FALSE),"Complétez tab"))</f>
        <v>0</v>
      </c>
      <c r="H27" s="47">
        <f>IF($A27="","",iferror(VLOOKUP(iferror(VLOOKUP($A27,Tableau!$A$1:$O$200,7,FALSE),"NO"),$A$1:$O$10,7,FALSE),"Complétez tab"))</f>
        <v>0.1666666667</v>
      </c>
      <c r="I27" s="47">
        <f>IF($A27="","",iferror(VLOOKUP(iferror(VLOOKUP($A27,Tableau!$A$1:$O$200,8,FALSE),"NO"),$A$1:$O$10,8,FALSE),"Complétez tab"))</f>
        <v>0</v>
      </c>
      <c r="J27" s="47">
        <f>IF($A27="","",iferror(VLOOKUP(iferror(VLOOKUP($A27,Tableau!$A$1:$O$200,9,FALSE),"NO"),$A$1:$O$10,9,FALSE),"Complétez tab"))</f>
        <v>0.1666666667</v>
      </c>
      <c r="K27" s="47">
        <f>IF($A27="","",iferror(VLOOKUP(iferror(VLOOKUP($A27,Tableau!$A$1:$O$200,10,FALSE),"NO"),$A$1:$O$10,10,FALSE),"Complétez tab"))</f>
        <v>0</v>
      </c>
      <c r="L27" s="47">
        <f>IF($A27="","",iferror(VLOOKUP(iferror(VLOOKUP($A27,Tableau!$A$1:$O$200,11,FALSE),"NO"),$A$1:$O$10,11,FALSE),"Complétez tab"))</f>
        <v>0.1666666667</v>
      </c>
      <c r="M27" s="47">
        <f>IF($A27="","",iferror(VLOOKUP(iferror(VLOOKUP($A27,Tableau!$A$1:$O$200,12,FALSE),"NO"),$A$1:$O$10,12,FALSE),"Complétez tab"))</f>
        <v>0.25</v>
      </c>
      <c r="N27" s="47">
        <f>IF($A27="","",iferror(VLOOKUP(iferror(VLOOKUP($A27,Tableau!$A$1:$O$200,13,FALSE),"NO"),$A$1:$O$10,13,FALSE),"Complétez tab"))</f>
        <v>0.1666666667</v>
      </c>
      <c r="O27" s="47">
        <f>IF($A27="","",iferror(VLOOKUP(iferror(VLOOKUP($A27,Tableau!$A$1:$O$200,14,FALSE),"NO"),$A$1:$O$10,14,FALSE),"Complétez tab"))</f>
        <v>0.25</v>
      </c>
      <c r="P27" s="47">
        <f>IF($A27="","",iferror(VLOOKUP(iferror(VLOOKUP($A27,Tableau!$A$1:$O$200,15,FALSE),"NO"),$A$1:$O$10,15,FALSE),"Complétez tab"))</f>
        <v>0.1666666667</v>
      </c>
      <c r="Q27" s="48">
        <f t="shared" si="1"/>
        <v>48</v>
      </c>
      <c r="R27" s="48" t="str">
        <f t="shared" si="2"/>
        <v>35</v>
      </c>
      <c r="S27" s="48">
        <f t="shared" si="3"/>
        <v>8</v>
      </c>
      <c r="T27" s="48">
        <f t="shared" si="4"/>
        <v>5</v>
      </c>
    </row>
    <row r="28">
      <c r="A28" s="49" t="str">
        <f>Listes!C13</f>
        <v>BONEAVENTURE CECILE</v>
      </c>
      <c r="B28" s="50"/>
      <c r="C28" s="47">
        <f>IF($A28="","",iferror(VLOOKUP(iferror(VLOOKUP($A28,Tableau!$A$1:$O$200,2,FALSE),"NO"),$A$1:$O$10,2,FALSE),"Complétez tab"))</f>
        <v>0.25</v>
      </c>
      <c r="D28" s="47">
        <f>IF($A28="","",iferror(VLOOKUP(iferror(VLOOKUP($A28,Tableau!$A$1:$O$200,3,FALSE),"NO"),$A$1:$O$10,3,FALSE),"Complétez tab"))</f>
        <v>0.25</v>
      </c>
      <c r="E28" s="47">
        <f>IF($A28="","",iferror(VLOOKUP(iferror(VLOOKUP($A28,Tableau!$A$1:$O$200,4,FALSE),"NO"),$A$1:$O$10,4,FALSE),"Complétez tab"))</f>
        <v>0.25</v>
      </c>
      <c r="F28" s="47">
        <f>IF($A28="","",iferror(VLOOKUP(iferror(VLOOKUP($A28,Tableau!$A$1:$O$200,5,FALSE),"NO"),$A$1:$O$10,5,FALSE),"Complétez tab"))</f>
        <v>0.1666666667</v>
      </c>
      <c r="G28" s="47">
        <f>IF($A28="","",iferror(VLOOKUP(iferror(VLOOKUP($A28,Tableau!$A$1:$O$200,6,FALSE),"NO"),$A$1:$O$10,6,FALSE),"Complétez tab"))</f>
        <v>0.25</v>
      </c>
      <c r="H28" s="47">
        <f>IF($A28="","",iferror(VLOOKUP(iferror(VLOOKUP($A28,Tableau!$A$1:$O$200,7,FALSE),"NO"),$A$1:$O$10,7,FALSE),"Complétez tab"))</f>
        <v>0.1666666667</v>
      </c>
      <c r="I28" s="47">
        <f>IF($A28="","",iferror(VLOOKUP(iferror(VLOOKUP($A28,Tableau!$A$1:$O$200,8,FALSE),"NO"),$A$1:$O$10,8,FALSE),"Complétez tab"))</f>
        <v>0.25</v>
      </c>
      <c r="J28" s="47">
        <f>IF($A28="","",iferror(VLOOKUP(iferror(VLOOKUP($A28,Tableau!$A$1:$O$200,9,FALSE),"NO"),$A$1:$O$10,9,FALSE),"Complétez tab"))</f>
        <v>0.1666666667</v>
      </c>
      <c r="K28" s="47">
        <f>IF($A28="","",iferror(VLOOKUP(iferror(VLOOKUP($A28,Tableau!$A$1:$O$200,10,FALSE),"NO"),$A$1:$O$10,10,FALSE),"Complétez tab"))</f>
        <v>0.25</v>
      </c>
      <c r="L28" s="47">
        <f>IF($A28="","",iferror(VLOOKUP(iferror(VLOOKUP($A28,Tableau!$A$1:$O$200,11,FALSE),"NO"),$A$1:$O$10,11,FALSE),"Complétez tab"))</f>
        <v>0</v>
      </c>
      <c r="M28" s="47">
        <f>IF($A28="","",iferror(VLOOKUP(iferror(VLOOKUP($A28,Tableau!$A$1:$O$200,12,FALSE),"NO"),$A$1:$O$10,12,FALSE),"Complétez tab"))</f>
        <v>0.25</v>
      </c>
      <c r="N28" s="47">
        <f>IF($A28="","",iferror(VLOOKUP(iferror(VLOOKUP($A28,Tableau!$A$1:$O$200,13,FALSE),"NO"),$A$1:$O$10,13,FALSE),"Complétez tab"))</f>
        <v>0.1666666667</v>
      </c>
      <c r="O28" s="47">
        <f>IF($A28="","",iferror(VLOOKUP(iferror(VLOOKUP($A28,Tableau!$A$1:$O$200,14,FALSE),"NO"),$A$1:$O$10,14,FALSE),"Complétez tab"))</f>
        <v>0.25</v>
      </c>
      <c r="P28" s="47">
        <f>IF($A28="","",iferror(VLOOKUP(iferror(VLOOKUP($A28,Tableau!$A$1:$O$200,15,FALSE),"NO"),$A$1:$O$10,15,FALSE),"Complétez tab"))</f>
        <v>0.1666666667</v>
      </c>
      <c r="Q28" s="48">
        <f t="shared" si="1"/>
        <v>68</v>
      </c>
      <c r="R28" s="48" t="str">
        <f t="shared" si="2"/>
        <v>35</v>
      </c>
      <c r="S28" s="48">
        <f t="shared" si="3"/>
        <v>8</v>
      </c>
      <c r="T28" s="48">
        <f t="shared" si="4"/>
        <v>25</v>
      </c>
    </row>
    <row r="29">
      <c r="A29" s="45" t="str">
        <f>Listes!C14</f>
        <v>BUCHHOLTZER JEAN PIERRE</v>
      </c>
      <c r="B29" s="46"/>
      <c r="C29" s="47">
        <f>IF($A29="","",iferror(VLOOKUP(iferror(VLOOKUP($A29,Tableau!$A$1:$O$200,2,FALSE),"NO"),$A$1:$O$10,2,FALSE),"Complétez tab"))</f>
        <v>0.25</v>
      </c>
      <c r="D29" s="47">
        <f>IF($A29="","",iferror(VLOOKUP(iferror(VLOOKUP($A29,Tableau!$A$1:$O$200,3,FALSE),"NO"),$A$1:$O$10,3,FALSE),"Complétez tab"))</f>
        <v>0</v>
      </c>
      <c r="E29" s="47">
        <f>IF($A29="","",iferror(VLOOKUP(iferror(VLOOKUP($A29,Tableau!$A$1:$O$200,4,FALSE),"NO"),$A$1:$O$10,4,FALSE),"Complétez tab"))</f>
        <v>0.25</v>
      </c>
      <c r="F29" s="47">
        <f>IF($A29="","",iferror(VLOOKUP(iferror(VLOOKUP($A29,Tableau!$A$1:$O$200,5,FALSE),"NO"),$A$1:$O$10,5,FALSE),"Complétez tab"))</f>
        <v>0.1666666667</v>
      </c>
      <c r="G29" s="47">
        <f>IF($A29="","",iferror(VLOOKUP(iferror(VLOOKUP($A29,Tableau!$A$1:$O$200,6,FALSE),"NO"),$A$1:$O$10,6,FALSE),"Complétez tab"))</f>
        <v>0.25</v>
      </c>
      <c r="H29" s="47">
        <f>IF($A29="","",iferror(VLOOKUP(iferror(VLOOKUP($A29,Tableau!$A$1:$O$200,7,FALSE),"NO"),$A$1:$O$10,7,FALSE),"Complétez tab"))</f>
        <v>0.1666666667</v>
      </c>
      <c r="I29" s="47">
        <f>IF($A29="","",iferror(VLOOKUP(iferror(VLOOKUP($A29,Tableau!$A$1:$O$200,8,FALSE),"NO"),$A$1:$O$10,8,FALSE),"Complétez tab"))</f>
        <v>0.25</v>
      </c>
      <c r="J29" s="47">
        <f>IF($A29="","",iferror(VLOOKUP(iferror(VLOOKUP($A29,Tableau!$A$1:$O$200,9,FALSE),"NO"),$A$1:$O$10,9,FALSE),"Complétez tab"))</f>
        <v>0.1666666667</v>
      </c>
      <c r="K29" s="47">
        <f>IF($A29="","",iferror(VLOOKUP(iferror(VLOOKUP($A29,Tableau!$A$1:$O$200,10,FALSE),"NO"),$A$1:$O$10,10,FALSE),"Complétez tab"))</f>
        <v>0</v>
      </c>
      <c r="L29" s="47">
        <f>IF($A29="","",iferror(VLOOKUP(iferror(VLOOKUP($A29,Tableau!$A$1:$O$200,11,FALSE),"NO"),$A$1:$O$10,11,FALSE),"Complétez tab"))</f>
        <v>0.1666666667</v>
      </c>
      <c r="M29" s="47">
        <f>IF($A29="","",iferror(VLOOKUP(iferror(VLOOKUP($A29,Tableau!$A$1:$O$200,12,FALSE),"NO"),$A$1:$O$10,12,FALSE),"Complétez tab"))</f>
        <v>0.25</v>
      </c>
      <c r="N29" s="47">
        <f>IF($A29="","",iferror(VLOOKUP(iferror(VLOOKUP($A29,Tableau!$A$1:$O$200,13,FALSE),"NO"),$A$1:$O$10,13,FALSE),"Complétez tab"))</f>
        <v>0.1666666667</v>
      </c>
      <c r="O29" s="47">
        <f>IF($A29="","",iferror(VLOOKUP(iferror(VLOOKUP($A29,Tableau!$A$1:$O$200,14,FALSE),"NO"),$A$1:$O$10,14,FALSE),"Complétez tab"))</f>
        <v>0.25</v>
      </c>
      <c r="P29" s="47">
        <f>IF($A29="","",iferror(VLOOKUP(iferror(VLOOKUP($A29,Tableau!$A$1:$O$200,15,FALSE),"NO"),$A$1:$O$10,15,FALSE),"Complétez tab"))</f>
        <v>0.1666666667</v>
      </c>
      <c r="Q29" s="48">
        <f t="shared" si="1"/>
        <v>60</v>
      </c>
      <c r="R29" s="48" t="str">
        <f t="shared" si="2"/>
        <v>35</v>
      </c>
      <c r="S29" s="48">
        <f t="shared" si="3"/>
        <v>8</v>
      </c>
      <c r="T29" s="48">
        <f t="shared" si="4"/>
        <v>17</v>
      </c>
    </row>
    <row r="30">
      <c r="A30" s="49" t="str">
        <f>Listes!C15</f>
        <v>CAROLINE</v>
      </c>
      <c r="B30" s="50"/>
      <c r="C30" s="47">
        <f>IF($A30="","",iferror(VLOOKUP(iferror(VLOOKUP($A30,Tableau!$A$1:$O$200,2,FALSE),"NO"),$A$1:$O$10,2,FALSE),"Complétez tab"))</f>
        <v>0</v>
      </c>
      <c r="D30" s="47">
        <f>IF($A30="","",iferror(VLOOKUP(iferror(VLOOKUP($A30,Tableau!$A$1:$O$200,3,FALSE),"NO"),$A$1:$O$10,3,FALSE),"Complétez tab"))</f>
        <v>0.25</v>
      </c>
      <c r="E30" s="47">
        <f>IF($A30="","",iferror(VLOOKUP(iferror(VLOOKUP($A30,Tableau!$A$1:$O$200,4,FALSE),"NO"),$A$1:$O$10,4,FALSE),"Complétez tab"))</f>
        <v>0.25</v>
      </c>
      <c r="F30" s="47">
        <f>IF($A30="","",iferror(VLOOKUP(iferror(VLOOKUP($A30,Tableau!$A$1:$O$200,5,FALSE),"NO"),$A$1:$O$10,5,FALSE),"Complétez tab"))</f>
        <v>0</v>
      </c>
      <c r="G30" s="47">
        <f>IF($A30="","",iferror(VLOOKUP(iferror(VLOOKUP($A30,Tableau!$A$1:$O$200,6,FALSE),"NO"),$A$1:$O$10,6,FALSE),"Complétez tab"))</f>
        <v>0.25</v>
      </c>
      <c r="H30" s="47">
        <f>IF($A30="","",iferror(VLOOKUP(iferror(VLOOKUP($A30,Tableau!$A$1:$O$200,7,FALSE),"NO"),$A$1:$O$10,7,FALSE),"Complétez tab"))</f>
        <v>0</v>
      </c>
      <c r="I30" s="47">
        <f>IF($A30="","",iferror(VLOOKUP(iferror(VLOOKUP($A30,Tableau!$A$1:$O$200,8,FALSE),"NO"),$A$1:$O$10,8,FALSE),"Complétez tab"))</f>
        <v>0.25</v>
      </c>
      <c r="J30" s="47">
        <f>IF($A30="","",iferror(VLOOKUP(iferror(VLOOKUP($A30,Tableau!$A$1:$O$200,9,FALSE),"NO"),$A$1:$O$10,9,FALSE),"Complétez tab"))</f>
        <v>0</v>
      </c>
      <c r="K30" s="47">
        <f>IF($A30="","",iferror(VLOOKUP(iferror(VLOOKUP($A30,Tableau!$A$1:$O$200,10,FALSE),"NO"),$A$1:$O$10,10,FALSE),"Complétez tab"))</f>
        <v>0.25</v>
      </c>
      <c r="L30" s="47">
        <f>IF($A30="","",iferror(VLOOKUP(iferror(VLOOKUP($A30,Tableau!$A$1:$O$200,11,FALSE),"NO"),$A$1:$O$10,11,FALSE),"Complétez tab"))</f>
        <v>0</v>
      </c>
      <c r="M30" s="47">
        <f>IF($A30="","",iferror(VLOOKUP(iferror(VLOOKUP($A30,Tableau!$A$1:$O$200,12,FALSE),"NO"),$A$1:$O$10,12,FALSE),"Complétez tab"))</f>
        <v>0</v>
      </c>
      <c r="N30" s="47">
        <f>IF($A30="","",iferror(VLOOKUP(iferror(VLOOKUP($A30,Tableau!$A$1:$O$200,13,FALSE),"NO"),$A$1:$O$10,13,FALSE),"Complétez tab"))</f>
        <v>0.1666666667</v>
      </c>
      <c r="O30" s="47">
        <f>IF($A30="","",iferror(VLOOKUP(iferror(VLOOKUP($A30,Tableau!$A$1:$O$200,14,FALSE),"NO"),$A$1:$O$10,14,FALSE),"Complétez tab"))</f>
        <v>0.25</v>
      </c>
      <c r="P30" s="47">
        <f>IF($A30="","",iferror(VLOOKUP(iferror(VLOOKUP($A30,Tableau!$A$1:$O$200,15,FALSE),"NO"),$A$1:$O$10,15,FALSE),"Complétez tab"))</f>
        <v>0.1666666667</v>
      </c>
      <c r="Q30" s="48">
        <f t="shared" si="1"/>
        <v>44</v>
      </c>
      <c r="R30" s="48" t="str">
        <f t="shared" si="2"/>
        <v>35</v>
      </c>
      <c r="S30" s="48">
        <f t="shared" si="3"/>
        <v>8</v>
      </c>
      <c r="T30" s="48">
        <f t="shared" si="4"/>
        <v>1</v>
      </c>
    </row>
    <row r="31">
      <c r="A31" s="45" t="str">
        <f>Listes!C16</f>
        <v>CEILLIER PAULINE</v>
      </c>
      <c r="B31" s="46"/>
      <c r="C31" s="47">
        <f>IF($A31="","",iferror(VLOOKUP(iferror(VLOOKUP($A31,Tableau!$A$1:$O$200,2,FALSE),"NO"),$A$1:$O$10,2,FALSE),"Complétez tab"))</f>
        <v>0.25</v>
      </c>
      <c r="D31" s="47">
        <f>IF($A31="","",iferror(VLOOKUP(iferror(VLOOKUP($A31,Tableau!$A$1:$O$200,3,FALSE),"NO"),$A$1:$O$10,3,FALSE),"Complétez tab"))</f>
        <v>0.3333333333</v>
      </c>
      <c r="E31" s="47">
        <f>IF($A31="","",iferror(VLOOKUP(iferror(VLOOKUP($A31,Tableau!$A$1:$O$200,4,FALSE),"NO"),$A$1:$O$10,4,FALSE),"Complétez tab"))</f>
        <v>0</v>
      </c>
      <c r="F31" s="47">
        <f>IF($A31="","",iferror(VLOOKUP(iferror(VLOOKUP($A31,Tableau!$A$1:$O$200,5,FALSE),"NO"),$A$1:$O$10,5,FALSE),"Complétez tab"))</f>
        <v>0.2083333333</v>
      </c>
      <c r="G31" s="47">
        <f>IF($A31="","",iferror(VLOOKUP(iferror(VLOOKUP($A31,Tableau!$A$1:$O$200,6,FALSE),"NO"),$A$1:$O$10,6,FALSE),"Complétez tab"))</f>
        <v>0.25</v>
      </c>
      <c r="H31" s="47">
        <f>IF($A31="","",iferror(VLOOKUP(iferror(VLOOKUP($A31,Tableau!$A$1:$O$200,7,FALSE),"NO"),$A$1:$O$10,7,FALSE),"Complétez tab"))</f>
        <v>0.1666666667</v>
      </c>
      <c r="I31" s="47">
        <f>IF($A31="","",iferror(VLOOKUP(iferror(VLOOKUP($A31,Tableau!$A$1:$O$200,8,FALSE),"NO"),$A$1:$O$10,8,FALSE),"Complétez tab"))</f>
        <v>0.25</v>
      </c>
      <c r="J31" s="47">
        <f>IF($A31="","",iferror(VLOOKUP(iferror(VLOOKUP($A31,Tableau!$A$1:$O$200,9,FALSE),"NO"),$A$1:$O$10,9,FALSE),"Complétez tab"))</f>
        <v>0.1666666667</v>
      </c>
      <c r="K31" s="47">
        <f>IF($A31="","",iferror(VLOOKUP(iferror(VLOOKUP($A31,Tableau!$A$1:$O$200,10,FALSE),"NO"),$A$1:$O$10,10,FALSE),"Complétez tab"))</f>
        <v>0.25</v>
      </c>
      <c r="L31" s="47">
        <f>IF($A31="","",iferror(VLOOKUP(iferror(VLOOKUP($A31,Tableau!$A$1:$O$200,11,FALSE),"NO"),$A$1:$O$10,11,FALSE),"Complétez tab"))</f>
        <v>0.1666666667</v>
      </c>
      <c r="M31" s="47">
        <f>IF($A31="","",iferror(VLOOKUP(iferror(VLOOKUP($A31,Tableau!$A$1:$O$200,12,FALSE),"NO"),$A$1:$O$10,12,FALSE),"Complétez tab"))</f>
        <v>0.25</v>
      </c>
      <c r="N31" s="47">
        <f>IF($A31="","",iferror(VLOOKUP(iferror(VLOOKUP($A31,Tableau!$A$1:$O$200,13,FALSE),"NO"),$A$1:$O$10,13,FALSE),"Complétez tab"))</f>
        <v>0.1666666667</v>
      </c>
      <c r="O31" s="47">
        <f>IF($A31="","",iferror(VLOOKUP(iferror(VLOOKUP($A31,Tableau!$A$1:$O$200,14,FALSE),"NO"),$A$1:$O$10,14,FALSE),"Complétez tab"))</f>
        <v>0.25</v>
      </c>
      <c r="P31" s="47">
        <f>IF($A31="","",iferror(VLOOKUP(iferror(VLOOKUP($A31,Tableau!$A$1:$O$200,15,FALSE),"NO"),$A$1:$O$10,15,FALSE),"Complétez tab"))</f>
        <v>0.1666666667</v>
      </c>
      <c r="Q31" s="48">
        <f t="shared" si="1"/>
        <v>69</v>
      </c>
      <c r="R31" s="48" t="str">
        <f t="shared" si="2"/>
        <v>35</v>
      </c>
      <c r="S31" s="48">
        <f t="shared" si="3"/>
        <v>8</v>
      </c>
      <c r="T31" s="48">
        <f t="shared" si="4"/>
        <v>26</v>
      </c>
    </row>
    <row r="32">
      <c r="A32" s="49" t="str">
        <f>Listes!C17</f>
        <v>CHEVAUCHEY CLEMENT</v>
      </c>
      <c r="B32" s="50"/>
      <c r="C32" s="47">
        <f>IF($A32="","",iferror(VLOOKUP(iferror(VLOOKUP($A32,Tableau!$A$1:$O$200,2,FALSE),"NO"),$A$1:$O$10,2,FALSE),"Complétez tab"))</f>
        <v>0</v>
      </c>
      <c r="D32" s="47">
        <f>IF($A32="","",iferror(VLOOKUP(iferror(VLOOKUP($A32,Tableau!$A$1:$O$200,3,FALSE),"NO"),$A$1:$O$10,3,FALSE),"Complétez tab"))</f>
        <v>0.3333333333</v>
      </c>
      <c r="E32" s="47">
        <f>IF($A32="","",iferror(VLOOKUP(iferror(VLOOKUP($A32,Tableau!$A$1:$O$200,4,FALSE),"NO"),$A$1:$O$10,4,FALSE),"Complétez tab"))</f>
        <v>0.25</v>
      </c>
      <c r="F32" s="47">
        <f>IF($A32="","",iferror(VLOOKUP(iferror(VLOOKUP($A32,Tableau!$A$1:$O$200,5,FALSE),"NO"),$A$1:$O$10,5,FALSE),"Complétez tab"))</f>
        <v>0</v>
      </c>
      <c r="G32" s="47">
        <f>IF($A32="","",iferror(VLOOKUP(iferror(VLOOKUP($A32,Tableau!$A$1:$O$200,6,FALSE),"NO"),$A$1:$O$10,6,FALSE),"Complétez tab"))</f>
        <v>0.25</v>
      </c>
      <c r="H32" s="47">
        <f>IF($A32="","",iferror(VLOOKUP(iferror(VLOOKUP($A32,Tableau!$A$1:$O$200,7,FALSE),"NO"),$A$1:$O$10,7,FALSE),"Complétez tab"))</f>
        <v>0</v>
      </c>
      <c r="I32" s="47">
        <f>IF($A32="","",iferror(VLOOKUP(iferror(VLOOKUP($A32,Tableau!$A$1:$O$200,8,FALSE),"NO"),$A$1:$O$10,8,FALSE),"Complétez tab"))</f>
        <v>0.25</v>
      </c>
      <c r="J32" s="47">
        <f>IF($A32="","",iferror(VLOOKUP(iferror(VLOOKUP($A32,Tableau!$A$1:$O$200,9,FALSE),"NO"),$A$1:$O$10,9,FALSE),"Complétez tab"))</f>
        <v>0</v>
      </c>
      <c r="K32" s="47">
        <f>IF($A32="","",iferror(VLOOKUP(iferror(VLOOKUP($A32,Tableau!$A$1:$O$200,10,FALSE),"NO"),$A$1:$O$10,10,FALSE),"Complétez tab"))</f>
        <v>0.25</v>
      </c>
      <c r="L32" s="47">
        <f>IF($A32="","",iferror(VLOOKUP(iferror(VLOOKUP($A32,Tableau!$A$1:$O$200,11,FALSE),"NO"),$A$1:$O$10,11,FALSE),"Complétez tab"))</f>
        <v>0.1666666667</v>
      </c>
      <c r="M32" s="47">
        <f>IF($A32="","",iferror(VLOOKUP(iferror(VLOOKUP($A32,Tableau!$A$1:$O$200,12,FALSE),"NO"),$A$1:$O$10,12,FALSE),"Complétez tab"))</f>
        <v>0</v>
      </c>
      <c r="N32" s="47">
        <f>IF($A32="","",iferror(VLOOKUP(iferror(VLOOKUP($A32,Tableau!$A$1:$O$200,13,FALSE),"NO"),$A$1:$O$10,13,FALSE),"Complétez tab"))</f>
        <v>0.1666666667</v>
      </c>
      <c r="O32" s="47">
        <f>IF($A32="","",iferror(VLOOKUP(iferror(VLOOKUP($A32,Tableau!$A$1:$O$200,14,FALSE),"NO"),$A$1:$O$10,14,FALSE),"Complétez tab"))</f>
        <v>0.25</v>
      </c>
      <c r="P32" s="47">
        <f>IF($A32="","",iferror(VLOOKUP(iferror(VLOOKUP($A32,Tableau!$A$1:$O$200,15,FALSE),"NO"),$A$1:$O$10,15,FALSE),"Complétez tab"))</f>
        <v>0.1666666667</v>
      </c>
      <c r="Q32" s="48">
        <f t="shared" si="1"/>
        <v>50</v>
      </c>
      <c r="R32" s="48" t="str">
        <f t="shared" si="2"/>
        <v>35</v>
      </c>
      <c r="S32" s="48">
        <f t="shared" si="3"/>
        <v>8</v>
      </c>
      <c r="T32" s="48">
        <f t="shared" si="4"/>
        <v>7</v>
      </c>
    </row>
    <row r="33">
      <c r="A33" s="45" t="str">
        <f>Listes!C18</f>
        <v>CORINNE</v>
      </c>
      <c r="B33" s="46"/>
      <c r="C33" s="47">
        <f>IF($A33="","",iferror(VLOOKUP(iferror(VLOOKUP($A33,Tableau!$A$1:$O$200,2,FALSE),"NO"),$A$1:$O$10,2,FALSE),"Complétez tab"))</f>
        <v>0.25</v>
      </c>
      <c r="D33" s="47">
        <f>IF($A33="","",iferror(VLOOKUP(iferror(VLOOKUP($A33,Tableau!$A$1:$O$200,3,FALSE),"NO"),$A$1:$O$10,3,FALSE),"Complétez tab"))</f>
        <v>0.1666666667</v>
      </c>
      <c r="E33" s="47">
        <f>IF($A33="","",iferror(VLOOKUP(iferror(VLOOKUP($A33,Tableau!$A$1:$O$200,4,FALSE),"NO"),$A$1:$O$10,4,FALSE),"Complétez tab"))</f>
        <v>0</v>
      </c>
      <c r="F33" s="47">
        <f>IF($A33="","",iferror(VLOOKUP(iferror(VLOOKUP($A33,Tableau!$A$1:$O$200,5,FALSE),"NO"),$A$1:$O$10,5,FALSE),"Complétez tab"))</f>
        <v>0.1666666667</v>
      </c>
      <c r="G33" s="47">
        <f>IF($A33="","",iferror(VLOOKUP(iferror(VLOOKUP($A33,Tableau!$A$1:$O$200,6,FALSE),"NO"),$A$1:$O$10,6,FALSE),"Complétez tab"))</f>
        <v>0.25</v>
      </c>
      <c r="H33" s="47">
        <f>IF($A33="","",iferror(VLOOKUP(iferror(VLOOKUP($A33,Tableau!$A$1:$O$200,7,FALSE),"NO"),$A$1:$O$10,7,FALSE),"Complétez tab"))</f>
        <v>0.1666666667</v>
      </c>
      <c r="I33" s="47">
        <f>IF($A33="","",iferror(VLOOKUP(iferror(VLOOKUP($A33,Tableau!$A$1:$O$200,8,FALSE),"NO"),$A$1:$O$10,8,FALSE),"Complétez tab"))</f>
        <v>0.25</v>
      </c>
      <c r="J33" s="47">
        <f>IF($A33="","",iferror(VLOOKUP(iferror(VLOOKUP($A33,Tableau!$A$1:$O$200,9,FALSE),"NO"),$A$1:$O$10,9,FALSE),"Complétez tab"))</f>
        <v>0.1666666667</v>
      </c>
      <c r="K33" s="47">
        <f>IF($A33="","",iferror(VLOOKUP(iferror(VLOOKUP($A33,Tableau!$A$1:$O$200,10,FALSE),"NO"),$A$1:$O$10,10,FALSE),"Complétez tab"))</f>
        <v>0.25</v>
      </c>
      <c r="L33" s="47">
        <f>IF($A33="","",iferror(VLOOKUP(iferror(VLOOKUP($A33,Tableau!$A$1:$O$200,11,FALSE),"NO"),$A$1:$O$10,11,FALSE),"Complétez tab"))</f>
        <v>0.1666666667</v>
      </c>
      <c r="M33" s="47">
        <f>IF($A33="","",iferror(VLOOKUP(iferror(VLOOKUP($A33,Tableau!$A$1:$O$200,12,FALSE),"NO"),$A$1:$O$10,12,FALSE),"Complétez tab"))</f>
        <v>0.25</v>
      </c>
      <c r="N33" s="47">
        <f>IF($A33="","",iferror(VLOOKUP(iferror(VLOOKUP($A33,Tableau!$A$1:$O$200,13,FALSE),"NO"),$A$1:$O$10,13,FALSE),"Complétez tab"))</f>
        <v>0</v>
      </c>
      <c r="O33" s="47">
        <f>IF($A33="","",iferror(VLOOKUP(iferror(VLOOKUP($A33,Tableau!$A$1:$O$200,14,FALSE),"NO"),$A$1:$O$10,14,FALSE),"Complétez tab"))</f>
        <v>0.25</v>
      </c>
      <c r="P33" s="47">
        <f>IF($A33="","",iferror(VLOOKUP(iferror(VLOOKUP($A33,Tableau!$A$1:$O$200,15,FALSE),"NO"),$A$1:$O$10,15,FALSE),"Complétez tab"))</f>
        <v>0.1666666667</v>
      </c>
      <c r="Q33" s="48">
        <f t="shared" si="1"/>
        <v>60</v>
      </c>
      <c r="R33" s="48" t="str">
        <f t="shared" si="2"/>
        <v>35</v>
      </c>
      <c r="S33" s="48">
        <f t="shared" si="3"/>
        <v>8</v>
      </c>
      <c r="T33" s="48">
        <f t="shared" si="4"/>
        <v>17</v>
      </c>
    </row>
    <row r="34">
      <c r="A34" s="49" t="str">
        <f>Listes!C19</f>
        <v>DESCROIS J FRABCOIS</v>
      </c>
      <c r="B34" s="50"/>
      <c r="C34" s="47">
        <f>IF($A34="","",iferror(VLOOKUP(iferror(VLOOKUP($A34,Tableau!$A$1:$O$200,2,FALSE),"NO"),$A$1:$O$10,2,FALSE),"Complétez tab"))</f>
        <v>0.25</v>
      </c>
      <c r="D34" s="47">
        <f>IF($A34="","",iferror(VLOOKUP(iferror(VLOOKUP($A34,Tableau!$A$1:$O$200,3,FALSE),"NO"),$A$1:$O$10,3,FALSE),"Complétez tab"))</f>
        <v>0.25</v>
      </c>
      <c r="E34" s="47">
        <f>IF($A34="","",iferror(VLOOKUP(iferror(VLOOKUP($A34,Tableau!$A$1:$O$200,4,FALSE),"NO"),$A$1:$O$10,4,FALSE),"Complétez tab"))</f>
        <v>0.25</v>
      </c>
      <c r="F34" s="47">
        <f>IF($A34="","",iferror(VLOOKUP(iferror(VLOOKUP($A34,Tableau!$A$1:$O$200,5,FALSE),"NO"),$A$1:$O$10,5,FALSE),"Complétez tab"))</f>
        <v>0.2083333333</v>
      </c>
      <c r="G34" s="47">
        <f>IF($A34="","",iferror(VLOOKUP(iferror(VLOOKUP($A34,Tableau!$A$1:$O$200,6,FALSE),"NO"),$A$1:$O$10,6,FALSE),"Complétez tab"))</f>
        <v>0.25</v>
      </c>
      <c r="H34" s="47">
        <f>IF($A34="","",iferror(VLOOKUP(iferror(VLOOKUP($A34,Tableau!$A$1:$O$200,7,FALSE),"NO"),$A$1:$O$10,7,FALSE),"Complétez tab"))</f>
        <v>0.1666666667</v>
      </c>
      <c r="I34" s="47">
        <f>IF($A34="","",iferror(VLOOKUP(iferror(VLOOKUP($A34,Tableau!$A$1:$O$200,8,FALSE),"NO"),$A$1:$O$10,8,FALSE),"Complétez tab"))</f>
        <v>0.25</v>
      </c>
      <c r="J34" s="47">
        <f>IF($A34="","",iferror(VLOOKUP(iferror(VLOOKUP($A34,Tableau!$A$1:$O$200,9,FALSE),"NO"),$A$1:$O$10,9,FALSE),"Complétez tab"))</f>
        <v>0.1666666667</v>
      </c>
      <c r="K34" s="47">
        <f>IF($A34="","",iferror(VLOOKUP(iferror(VLOOKUP($A34,Tableau!$A$1:$O$200,10,FALSE),"NO"),$A$1:$O$10,10,FALSE),"Complétez tab"))</f>
        <v>0.25</v>
      </c>
      <c r="L34" s="47">
        <f>IF($A34="","",iferror(VLOOKUP(iferror(VLOOKUP($A34,Tableau!$A$1:$O$200,11,FALSE),"NO"),$A$1:$O$10,11,FALSE),"Complétez tab"))</f>
        <v>0.1666666667</v>
      </c>
      <c r="M34" s="47">
        <f>IF($A34="","",iferror(VLOOKUP(iferror(VLOOKUP($A34,Tableau!$A$1:$O$200,12,FALSE),"NO"),$A$1:$O$10,12,FALSE),"Complétez tab"))</f>
        <v>0.25</v>
      </c>
      <c r="N34" s="47">
        <f>IF($A34="","",iferror(VLOOKUP(iferror(VLOOKUP($A34,Tableau!$A$1:$O$200,13,FALSE),"NO"),$A$1:$O$10,13,FALSE),"Complétez tab"))</f>
        <v>0.1666666667</v>
      </c>
      <c r="O34" s="47">
        <f>IF($A34="","",iferror(VLOOKUP(iferror(VLOOKUP($A34,Tableau!$A$1:$O$200,14,FALSE),"NO"),$A$1:$O$10,14,FALSE),"Complétez tab"))</f>
        <v>0.25</v>
      </c>
      <c r="P34" s="47">
        <f>IF($A34="","",iferror(VLOOKUP(iferror(VLOOKUP($A34,Tableau!$A$1:$O$200,15,FALSE),"NO"),$A$1:$O$10,15,FALSE),"Complétez tab"))</f>
        <v>0.1666666667</v>
      </c>
      <c r="Q34" s="48">
        <f t="shared" si="1"/>
        <v>73</v>
      </c>
      <c r="R34" s="48" t="str">
        <f t="shared" si="2"/>
        <v>35</v>
      </c>
      <c r="S34" s="48">
        <f t="shared" si="3"/>
        <v>8</v>
      </c>
      <c r="T34" s="48">
        <f t="shared" si="4"/>
        <v>30</v>
      </c>
    </row>
    <row r="35">
      <c r="A35" s="45" t="str">
        <f>Listes!C20</f>
        <v>FLORENTIN BAPTISTE</v>
      </c>
      <c r="B35" s="46"/>
      <c r="C35" s="47">
        <f>IF($A35="","",iferror(VLOOKUP(iferror(VLOOKUP($A35,Tableau!$A$1:$O$200,2,FALSE),"NO"),$A$1:$O$10,2,FALSE),"Complétez tab"))</f>
        <v>0.25</v>
      </c>
      <c r="D35" s="47">
        <f>IF($A35="","",iferror(VLOOKUP(iferror(VLOOKUP($A35,Tableau!$A$1:$O$200,3,FALSE),"NO"),$A$1:$O$10,3,FALSE),"Complétez tab"))</f>
        <v>0.25</v>
      </c>
      <c r="E35" s="47">
        <f>IF($A35="","",iferror(VLOOKUP(iferror(VLOOKUP($A35,Tableau!$A$1:$O$200,4,FALSE),"NO"),$A$1:$O$10,4,FALSE),"Complétez tab"))</f>
        <v>0.25</v>
      </c>
      <c r="F35" s="47">
        <f>IF($A35="","",iferror(VLOOKUP(iferror(VLOOKUP($A35,Tableau!$A$1:$O$200,5,FALSE),"NO"),$A$1:$O$10,5,FALSE),"Complétez tab"))</f>
        <v>0.1666666667</v>
      </c>
      <c r="G35" s="47">
        <f>IF($A35="","",iferror(VLOOKUP(iferror(VLOOKUP($A35,Tableau!$A$1:$O$200,6,FALSE),"NO"),$A$1:$O$10,6,FALSE),"Complétez tab"))</f>
        <v>0.25</v>
      </c>
      <c r="H35" s="47">
        <f>IF($A35="","",iferror(VLOOKUP(iferror(VLOOKUP($A35,Tableau!$A$1:$O$200,7,FALSE),"NO"),$A$1:$O$10,7,FALSE),"Complétez tab"))</f>
        <v>0.1666666667</v>
      </c>
      <c r="I35" s="47">
        <f>IF($A35="","",iferror(VLOOKUP(iferror(VLOOKUP($A35,Tableau!$A$1:$O$200,8,FALSE),"NO"),$A$1:$O$10,8,FALSE),"Complétez tab"))</f>
        <v>0.25</v>
      </c>
      <c r="J35" s="47">
        <f>IF($A35="","",iferror(VLOOKUP(iferror(VLOOKUP($A35,Tableau!$A$1:$O$200,9,FALSE),"NO"),$A$1:$O$10,9,FALSE),"Complétez tab"))</f>
        <v>0.1666666667</v>
      </c>
      <c r="K35" s="47">
        <f>IF($A35="","",iferror(VLOOKUP(iferror(VLOOKUP($A35,Tableau!$A$1:$O$200,10,FALSE),"NO"),$A$1:$O$10,10,FALSE),"Complétez tab"))</f>
        <v>0.25</v>
      </c>
      <c r="L35" s="47">
        <f>IF($A35="","",iferror(VLOOKUP(iferror(VLOOKUP($A35,Tableau!$A$1:$O$200,11,FALSE),"NO"),$A$1:$O$10,11,FALSE),"Complétez tab"))</f>
        <v>0.1666666667</v>
      </c>
      <c r="M35" s="47">
        <f>IF($A35="","",iferror(VLOOKUP(iferror(VLOOKUP($A35,Tableau!$A$1:$O$200,12,FALSE),"NO"),$A$1:$O$10,12,FALSE),"Complétez tab"))</f>
        <v>0.25</v>
      </c>
      <c r="N35" s="47">
        <f>IF($A35="","",iferror(VLOOKUP(iferror(VLOOKUP($A35,Tableau!$A$1:$O$200,13,FALSE),"NO"),$A$1:$O$10,13,FALSE),"Complétez tab"))</f>
        <v>0</v>
      </c>
      <c r="O35" s="47">
        <f>IF($A35="","",iferror(VLOOKUP(iferror(VLOOKUP($A35,Tableau!$A$1:$O$200,14,FALSE),"NO"),$A$1:$O$10,14,FALSE),"Complétez tab"))</f>
        <v>0.25</v>
      </c>
      <c r="P35" s="47">
        <f>IF($A35="","",iferror(VLOOKUP(iferror(VLOOKUP($A35,Tableau!$A$1:$O$200,15,FALSE),"NO"),$A$1:$O$10,15,FALSE),"Complétez tab"))</f>
        <v>0.1666666667</v>
      </c>
      <c r="Q35" s="48">
        <f t="shared" si="1"/>
        <v>68</v>
      </c>
      <c r="R35" s="48" t="str">
        <f t="shared" si="2"/>
        <v>35</v>
      </c>
      <c r="S35" s="48">
        <f t="shared" si="3"/>
        <v>8</v>
      </c>
      <c r="T35" s="48">
        <f t="shared" si="4"/>
        <v>25</v>
      </c>
    </row>
    <row r="36">
      <c r="A36" s="49" t="str">
        <f>Listes!C21</f>
        <v>FRANCINE</v>
      </c>
      <c r="B36" s="50"/>
      <c r="C36" s="47">
        <f>IF($A36="","",iferror(VLOOKUP(iferror(VLOOKUP($A36,Tableau!$A$1:$O$200,2,FALSE),"NO"),$A$1:$O$10,2,FALSE),"Complétez tab"))</f>
        <v>0.25</v>
      </c>
      <c r="D36" s="47">
        <f>IF($A36="","",iferror(VLOOKUP(iferror(VLOOKUP($A36,Tableau!$A$1:$O$200,3,FALSE),"NO"),$A$1:$O$10,3,FALSE),"Complétez tab"))</f>
        <v>0.1666666667</v>
      </c>
      <c r="E36" s="47">
        <f>IF($A36="","",iferror(VLOOKUP(iferror(VLOOKUP($A36,Tableau!$A$1:$O$200,4,FALSE),"NO"),$A$1:$O$10,4,FALSE),"Complétez tab"))</f>
        <v>0</v>
      </c>
      <c r="F36" s="47">
        <f>IF($A36="","",iferror(VLOOKUP(iferror(VLOOKUP($A36,Tableau!$A$1:$O$200,5,FALSE),"NO"),$A$1:$O$10,5,FALSE),"Complétez tab"))</f>
        <v>0.2083333333</v>
      </c>
      <c r="G36" s="47">
        <f>IF($A36="","",iferror(VLOOKUP(iferror(VLOOKUP($A36,Tableau!$A$1:$O$200,6,FALSE),"NO"),$A$1:$O$10,6,FALSE),"Complétez tab"))</f>
        <v>0.25</v>
      </c>
      <c r="H36" s="47">
        <f>IF($A36="","",iferror(VLOOKUP(iferror(VLOOKUP($A36,Tableau!$A$1:$O$200,7,FALSE),"NO"),$A$1:$O$10,7,FALSE),"Complétez tab"))</f>
        <v>0.1666666667</v>
      </c>
      <c r="I36" s="47">
        <f>IF($A36="","",iferror(VLOOKUP(iferror(VLOOKUP($A36,Tableau!$A$1:$O$200,8,FALSE),"NO"),$A$1:$O$10,8,FALSE),"Complétez tab"))</f>
        <v>0.25</v>
      </c>
      <c r="J36" s="47">
        <f>IF($A36="","",iferror(VLOOKUP(iferror(VLOOKUP($A36,Tableau!$A$1:$O$200,9,FALSE),"NO"),$A$1:$O$10,9,FALSE),"Complétez tab"))</f>
        <v>0.1666666667</v>
      </c>
      <c r="K36" s="47">
        <f>IF($A36="","",iferror(VLOOKUP(iferror(VLOOKUP($A36,Tableau!$A$1:$O$200,10,FALSE),"NO"),$A$1:$O$10,10,FALSE),"Complétez tab"))</f>
        <v>0.25</v>
      </c>
      <c r="L36" s="47">
        <f>IF($A36="","",iferror(VLOOKUP(iferror(VLOOKUP($A36,Tableau!$A$1:$O$200,11,FALSE),"NO"),$A$1:$O$10,11,FALSE),"Complétez tab"))</f>
        <v>0.1666666667</v>
      </c>
      <c r="M36" s="47">
        <f>IF($A36="","",iferror(VLOOKUP(iferror(VLOOKUP($A36,Tableau!$A$1:$O$200,12,FALSE),"NO"),$A$1:$O$10,12,FALSE),"Complétez tab"))</f>
        <v>0.25</v>
      </c>
      <c r="N36" s="47">
        <f>IF($A36="","",iferror(VLOOKUP(iferror(VLOOKUP($A36,Tableau!$A$1:$O$200,13,FALSE),"NO"),$A$1:$O$10,13,FALSE),"Complétez tab"))</f>
        <v>0.1666666667</v>
      </c>
      <c r="O36" s="47">
        <f>IF($A36="","",iferror(VLOOKUP(iferror(VLOOKUP($A36,Tableau!$A$1:$O$200,14,FALSE),"NO"),$A$1:$O$10,14,FALSE),"Complétez tab"))</f>
        <v>0</v>
      </c>
      <c r="P36" s="47">
        <f>IF($A36="","",iferror(VLOOKUP(iferror(VLOOKUP($A36,Tableau!$A$1:$O$200,15,FALSE),"NO"),$A$1:$O$10,15,FALSE),"Complétez tab"))</f>
        <v>0.1666666667</v>
      </c>
      <c r="Q36" s="48">
        <f t="shared" si="1"/>
        <v>59</v>
      </c>
      <c r="R36" s="48" t="str">
        <f t="shared" si="2"/>
        <v>35</v>
      </c>
      <c r="S36" s="48">
        <f t="shared" si="3"/>
        <v>8</v>
      </c>
      <c r="T36" s="48">
        <f t="shared" si="4"/>
        <v>16</v>
      </c>
    </row>
    <row r="37">
      <c r="A37" s="45" t="str">
        <f>Listes!C22</f>
        <v>FRANCOIS</v>
      </c>
      <c r="B37" s="46"/>
      <c r="C37" s="47">
        <f>IF($A37="","",iferror(VLOOKUP(iferror(VLOOKUP($A37,Tableau!$A$1:$O$200,2,FALSE),"NO"),$A$1:$O$10,2,FALSE),"Complétez tab"))</f>
        <v>0.25</v>
      </c>
      <c r="D37" s="47">
        <f>IF($A37="","",iferror(VLOOKUP(iferror(VLOOKUP($A37,Tableau!$A$1:$O$200,3,FALSE),"NO"),$A$1:$O$10,3,FALSE),"Complétez tab"))</f>
        <v>0.1666666667</v>
      </c>
      <c r="E37" s="47">
        <f>IF($A37="","",iferror(VLOOKUP(iferror(VLOOKUP($A37,Tableau!$A$1:$O$200,4,FALSE),"NO"),$A$1:$O$10,4,FALSE),"Complétez tab"))</f>
        <v>0.25</v>
      </c>
      <c r="F37" s="47">
        <f>IF($A37="","",iferror(VLOOKUP(iferror(VLOOKUP($A37,Tableau!$A$1:$O$200,5,FALSE),"NO"),$A$1:$O$10,5,FALSE),"Complétez tab"))</f>
        <v>0.1666666667</v>
      </c>
      <c r="G37" s="47">
        <f>IF($A37="","",iferror(VLOOKUP(iferror(VLOOKUP($A37,Tableau!$A$1:$O$200,6,FALSE),"NO"),$A$1:$O$10,6,FALSE),"Complétez tab"))</f>
        <v>0.25</v>
      </c>
      <c r="H37" s="47">
        <f>IF($A37="","",iferror(VLOOKUP(iferror(VLOOKUP($A37,Tableau!$A$1:$O$200,7,FALSE),"NO"),$A$1:$O$10,7,FALSE),"Complétez tab"))</f>
        <v>0.1666666667</v>
      </c>
      <c r="I37" s="47">
        <f>IF($A37="","",iferror(VLOOKUP(iferror(VLOOKUP($A37,Tableau!$A$1:$O$200,8,FALSE),"NO"),$A$1:$O$10,8,FALSE),"Complétez tab"))</f>
        <v>0.25</v>
      </c>
      <c r="J37" s="47">
        <f>IF($A37="","",iferror(VLOOKUP(iferror(VLOOKUP($A37,Tableau!$A$1:$O$200,9,FALSE),"NO"),$A$1:$O$10,9,FALSE),"Complétez tab"))</f>
        <v>0.1666666667</v>
      </c>
      <c r="K37" s="47">
        <f>IF($A37="","",iferror(VLOOKUP(iferror(VLOOKUP($A37,Tableau!$A$1:$O$200,10,FALSE),"NO"),$A$1:$O$10,10,FALSE),"Complétez tab"))</f>
        <v>0.25</v>
      </c>
      <c r="L37" s="47">
        <f>IF($A37="","",iferror(VLOOKUP(iferror(VLOOKUP($A37,Tableau!$A$1:$O$200,11,FALSE),"NO"),$A$1:$O$10,11,FALSE),"Complétez tab"))</f>
        <v>0.1666666667</v>
      </c>
      <c r="M37" s="47">
        <f>IF($A37="","",iferror(VLOOKUP(iferror(VLOOKUP($A37,Tableau!$A$1:$O$200,12,FALSE),"NO"),$A$1:$O$10,12,FALSE),"Complétez tab"))</f>
        <v>0.25</v>
      </c>
      <c r="N37" s="47">
        <f>IF($A37="","",iferror(VLOOKUP(iferror(VLOOKUP($A37,Tableau!$A$1:$O$200,13,FALSE),"NO"),$A$1:$O$10,13,FALSE),"Complétez tab"))</f>
        <v>0.1666666667</v>
      </c>
      <c r="O37" s="47">
        <f>IF($A37="","",iferror(VLOOKUP(iferror(VLOOKUP($A37,Tableau!$A$1:$O$200,14,FALSE),"NO"),$A$1:$O$10,14,FALSE),"Complétez tab"))</f>
        <v>0.25</v>
      </c>
      <c r="P37" s="47">
        <f>IF($A37="","",iferror(VLOOKUP(iferror(VLOOKUP($A37,Tableau!$A$1:$O$200,15,FALSE),"NO"),$A$1:$O$10,15,FALSE),"Complétez tab"))</f>
        <v>0.1666666667</v>
      </c>
      <c r="Q37" s="48">
        <f t="shared" si="1"/>
        <v>70</v>
      </c>
      <c r="R37" s="48" t="str">
        <f t="shared" si="2"/>
        <v>35</v>
      </c>
      <c r="S37" s="48">
        <f t="shared" si="3"/>
        <v>8</v>
      </c>
      <c r="T37" s="48">
        <f t="shared" si="4"/>
        <v>27</v>
      </c>
    </row>
    <row r="38">
      <c r="A38" s="49" t="str">
        <f>Listes!C23</f>
        <v>GAUDIN  DE  VILLAINE ALIX</v>
      </c>
      <c r="B38" s="50"/>
      <c r="C38" s="47">
        <f>IF($A38="","",iferror(VLOOKUP(iferror(VLOOKUP($A38,Tableau!$A$1:$O$200,2,FALSE),"NO"),$A$1:$O$10,2,FALSE),"Complétez tab"))</f>
        <v>0.25</v>
      </c>
      <c r="D38" s="47">
        <f>IF($A38="","",iferror(VLOOKUP(iferror(VLOOKUP($A38,Tableau!$A$1:$O$200,3,FALSE),"NO"),$A$1:$O$10,3,FALSE),"Complétez tab"))</f>
        <v>0.3333333333</v>
      </c>
      <c r="E38" s="47">
        <f>IF($A38="","",iferror(VLOOKUP(iferror(VLOOKUP($A38,Tableau!$A$1:$O$200,4,FALSE),"NO"),$A$1:$O$10,4,FALSE),"Complétez tab"))</f>
        <v>0.25</v>
      </c>
      <c r="F38" s="47">
        <f>IF($A38="","",iferror(VLOOKUP(iferror(VLOOKUP($A38,Tableau!$A$1:$O$200,5,FALSE),"NO"),$A$1:$O$10,5,FALSE),"Complétez tab"))</f>
        <v>0.2083333333</v>
      </c>
      <c r="G38" s="47">
        <f>IF($A38="","",iferror(VLOOKUP(iferror(VLOOKUP($A38,Tableau!$A$1:$O$200,6,FALSE),"NO"),$A$1:$O$10,6,FALSE),"Complétez tab"))</f>
        <v>0.25</v>
      </c>
      <c r="H38" s="47">
        <f>IF($A38="","",iferror(VLOOKUP(iferror(VLOOKUP($A38,Tableau!$A$1:$O$200,7,FALSE),"NO"),$A$1:$O$10,7,FALSE),"Complétez tab"))</f>
        <v>0.1666666667</v>
      </c>
      <c r="I38" s="47">
        <f>IF($A38="","",iferror(VLOOKUP(iferror(VLOOKUP($A38,Tableau!$A$1:$O$200,8,FALSE),"NO"),$A$1:$O$10,8,FALSE),"Complétez tab"))</f>
        <v>0.25</v>
      </c>
      <c r="J38" s="47">
        <f>IF($A38="","",iferror(VLOOKUP(iferror(VLOOKUP($A38,Tableau!$A$1:$O$200,9,FALSE),"NO"),$A$1:$O$10,9,FALSE),"Complétez tab"))</f>
        <v>0</v>
      </c>
      <c r="K38" s="47">
        <f>IF($A38="","",iferror(VLOOKUP(iferror(VLOOKUP($A38,Tableau!$A$1:$O$200,10,FALSE),"NO"),$A$1:$O$10,10,FALSE),"Complétez tab"))</f>
        <v>0.25</v>
      </c>
      <c r="L38" s="47">
        <f>IF($A38="","",iferror(VLOOKUP(iferror(VLOOKUP($A38,Tableau!$A$1:$O$200,11,FALSE),"NO"),$A$1:$O$10,11,FALSE),"Complétez tab"))</f>
        <v>0</v>
      </c>
      <c r="M38" s="47">
        <f>IF($A38="","",iferror(VLOOKUP(iferror(VLOOKUP($A38,Tableau!$A$1:$O$200,12,FALSE),"NO"),$A$1:$O$10,12,FALSE),"Complétez tab"))</f>
        <v>0.25</v>
      </c>
      <c r="N38" s="47">
        <f>IF($A38="","",iferror(VLOOKUP(iferror(VLOOKUP($A38,Tableau!$A$1:$O$200,13,FALSE),"NO"),$A$1:$O$10,13,FALSE),"Complétez tab"))</f>
        <v>0.1666666667</v>
      </c>
      <c r="O38" s="47">
        <f>IF($A38="","",iferror(VLOOKUP(iferror(VLOOKUP($A38,Tableau!$A$1:$O$200,14,FALSE),"NO"),$A$1:$O$10,14,FALSE),"Complétez tab"))</f>
        <v>0</v>
      </c>
      <c r="P38" s="47">
        <f>IF($A38="","",iferror(VLOOKUP(iferror(VLOOKUP($A38,Tableau!$A$1:$O$200,15,FALSE),"NO"),$A$1:$O$10,15,FALSE),"Complétez tab"))</f>
        <v>0.1666666667</v>
      </c>
      <c r="Q38" s="48">
        <f t="shared" si="1"/>
        <v>61</v>
      </c>
      <c r="R38" s="48" t="str">
        <f t="shared" si="2"/>
        <v>35</v>
      </c>
      <c r="S38" s="48">
        <f t="shared" si="3"/>
        <v>8</v>
      </c>
      <c r="T38" s="48">
        <f t="shared" si="4"/>
        <v>18</v>
      </c>
    </row>
    <row r="39">
      <c r="A39" s="45" t="str">
        <f>Listes!C24</f>
        <v>GIRARDIN PATRICK</v>
      </c>
      <c r="B39" s="46"/>
      <c r="C39" s="47">
        <f>IF($A39="","",iferror(VLOOKUP(iferror(VLOOKUP($A39,Tableau!$A$1:$O$200,2,FALSE),"NO"),$A$1:$O$10,2,FALSE),"Complétez tab"))</f>
        <v>0</v>
      </c>
      <c r="D39" s="47">
        <f>IF($A39="","",iferror(VLOOKUP(iferror(VLOOKUP($A39,Tableau!$A$1:$O$200,3,FALSE),"NO"),$A$1:$O$10,3,FALSE),"Complétez tab"))</f>
        <v>0.25</v>
      </c>
      <c r="E39" s="47">
        <f>IF($A39="","",iferror(VLOOKUP(iferror(VLOOKUP($A39,Tableau!$A$1:$O$200,4,FALSE),"NO"),$A$1:$O$10,4,FALSE),"Complétez tab"))</f>
        <v>0.25</v>
      </c>
      <c r="F39" s="47">
        <f>IF($A39="","",iferror(VLOOKUP(iferror(VLOOKUP($A39,Tableau!$A$1:$O$200,5,FALSE),"NO"),$A$1:$O$10,5,FALSE),"Complétez tab"))</f>
        <v>0.2083333333</v>
      </c>
      <c r="G39" s="47">
        <f>IF($A39="","",iferror(VLOOKUP(iferror(VLOOKUP($A39,Tableau!$A$1:$O$200,6,FALSE),"NO"),$A$1:$O$10,6,FALSE),"Complétez tab"))</f>
        <v>0.25</v>
      </c>
      <c r="H39" s="47">
        <f>IF($A39="","",iferror(VLOOKUP(iferror(VLOOKUP($A39,Tableau!$A$1:$O$200,7,FALSE),"NO"),$A$1:$O$10,7,FALSE),"Complétez tab"))</f>
        <v>0.1666666667</v>
      </c>
      <c r="I39" s="47">
        <f>IF($A39="","",iferror(VLOOKUP(iferror(VLOOKUP($A39,Tableau!$A$1:$O$200,8,FALSE),"NO"),$A$1:$O$10,8,FALSE),"Complétez tab"))</f>
        <v>0.25</v>
      </c>
      <c r="J39" s="47">
        <f>IF($A39="","",iferror(VLOOKUP(iferror(VLOOKUP($A39,Tableau!$A$1:$O$200,9,FALSE),"NO"),$A$1:$O$10,9,FALSE),"Complétez tab"))</f>
        <v>0.1666666667</v>
      </c>
      <c r="K39" s="47">
        <f>IF($A39="","",iferror(VLOOKUP(iferror(VLOOKUP($A39,Tableau!$A$1:$O$200,10,FALSE),"NO"),$A$1:$O$10,10,FALSE),"Complétez tab"))</f>
        <v>0.25</v>
      </c>
      <c r="L39" s="47">
        <f>IF($A39="","",iferror(VLOOKUP(iferror(VLOOKUP($A39,Tableau!$A$1:$O$200,11,FALSE),"NO"),$A$1:$O$10,11,FALSE),"Complétez tab"))</f>
        <v>0.1666666667</v>
      </c>
      <c r="M39" s="47">
        <f>IF($A39="","",iferror(VLOOKUP(iferror(VLOOKUP($A39,Tableau!$A$1:$O$200,12,FALSE),"NO"),$A$1:$O$10,12,FALSE),"Complétez tab"))</f>
        <v>0.25</v>
      </c>
      <c r="N39" s="47">
        <f>IF($A39="","",iferror(VLOOKUP(iferror(VLOOKUP($A39,Tableau!$A$1:$O$200,13,FALSE),"NO"),$A$1:$O$10,13,FALSE),"Complétez tab"))</f>
        <v>0.1666666667</v>
      </c>
      <c r="O39" s="47">
        <f>IF($A39="","",iferror(VLOOKUP(iferror(VLOOKUP($A39,Tableau!$A$1:$O$200,14,FALSE),"NO"),$A$1:$O$10,14,FALSE),"Complétez tab"))</f>
        <v>0.25</v>
      </c>
      <c r="P39" s="47">
        <f>IF($A39="","",iferror(VLOOKUP(iferror(VLOOKUP($A39,Tableau!$A$1:$O$200,15,FALSE),"NO"),$A$1:$O$10,15,FALSE),"Complétez tab"))</f>
        <v>0.1666666667</v>
      </c>
      <c r="Q39" s="48">
        <f t="shared" si="1"/>
        <v>67</v>
      </c>
      <c r="R39" s="48" t="str">
        <f t="shared" si="2"/>
        <v>35</v>
      </c>
      <c r="S39" s="48">
        <f t="shared" si="3"/>
        <v>8</v>
      </c>
      <c r="T39" s="48">
        <f t="shared" si="4"/>
        <v>24</v>
      </c>
    </row>
    <row r="40">
      <c r="A40" s="49" t="str">
        <f>Listes!C25</f>
        <v>HESS JEAN</v>
      </c>
      <c r="B40" s="50"/>
      <c r="C40" s="47">
        <f>IF($A40="","",iferror(VLOOKUP(iferror(VLOOKUP($A40,Tableau!$A$1:$O$200,2,FALSE),"NO"),$A$1:$O$10,2,FALSE),"Complétez tab"))</f>
        <v>0.25</v>
      </c>
      <c r="D40" s="47">
        <f>IF($A40="","",iferror(VLOOKUP(iferror(VLOOKUP($A40,Tableau!$A$1:$O$200,3,FALSE),"NO"),$A$1:$O$10,3,FALSE),"Complétez tab"))</f>
        <v>0.25</v>
      </c>
      <c r="E40" s="47">
        <f>IF($A40="","",iferror(VLOOKUP(iferror(VLOOKUP($A40,Tableau!$A$1:$O$200,4,FALSE),"NO"),$A$1:$O$10,4,FALSE),"Complétez tab"))</f>
        <v>0.25</v>
      </c>
      <c r="F40" s="47">
        <f>IF($A40="","",iferror(VLOOKUP(iferror(VLOOKUP($A40,Tableau!$A$1:$O$200,5,FALSE),"NO"),$A$1:$O$10,5,FALSE),"Complétez tab"))</f>
        <v>0.1666666667</v>
      </c>
      <c r="G40" s="47">
        <f>IF($A40="","",iferror(VLOOKUP(iferror(VLOOKUP($A40,Tableau!$A$1:$O$200,6,FALSE),"NO"),$A$1:$O$10,6,FALSE),"Complétez tab"))</f>
        <v>0.25</v>
      </c>
      <c r="H40" s="47">
        <f>IF($A40="","",iferror(VLOOKUP(iferror(VLOOKUP($A40,Tableau!$A$1:$O$200,7,FALSE),"NO"),$A$1:$O$10,7,FALSE),"Complétez tab"))</f>
        <v>0</v>
      </c>
      <c r="I40" s="47">
        <f>IF($A40="","",iferror(VLOOKUP(iferror(VLOOKUP($A40,Tableau!$A$1:$O$200,8,FALSE),"NO"),$A$1:$O$10,8,FALSE),"Complétez tab"))</f>
        <v>0.25</v>
      </c>
      <c r="J40" s="47">
        <f>IF($A40="","",iferror(VLOOKUP(iferror(VLOOKUP($A40,Tableau!$A$1:$O$200,9,FALSE),"NO"),$A$1:$O$10,9,FALSE),"Complétez tab"))</f>
        <v>0</v>
      </c>
      <c r="K40" s="47">
        <f>IF($A40="","",iferror(VLOOKUP(iferror(VLOOKUP($A40,Tableau!$A$1:$O$200,10,FALSE),"NO"),$A$1:$O$10,10,FALSE),"Complétez tab"))</f>
        <v>0.25</v>
      </c>
      <c r="L40" s="47">
        <f>IF($A40="","",iferror(VLOOKUP(iferror(VLOOKUP($A40,Tableau!$A$1:$O$200,11,FALSE),"NO"),$A$1:$O$10,11,FALSE),"Complétez tab"))</f>
        <v>0.1666666667</v>
      </c>
      <c r="M40" s="47">
        <f>IF($A40="","",iferror(VLOOKUP(iferror(VLOOKUP($A40,Tableau!$A$1:$O$200,12,FALSE),"NO"),$A$1:$O$10,12,FALSE),"Complétez tab"))</f>
        <v>0.25</v>
      </c>
      <c r="N40" s="47">
        <f>IF($A40="","",iferror(VLOOKUP(iferror(VLOOKUP($A40,Tableau!$A$1:$O$200,13,FALSE),"NO"),$A$1:$O$10,13,FALSE),"Complétez tab"))</f>
        <v>0.1666666667</v>
      </c>
      <c r="O40" s="47">
        <f>IF($A40="","",iferror(VLOOKUP(iferror(VLOOKUP($A40,Tableau!$A$1:$O$200,14,FALSE),"NO"),$A$1:$O$10,14,FALSE),"Complétez tab"))</f>
        <v>0.25</v>
      </c>
      <c r="P40" s="47">
        <f>IF($A40="","",iferror(VLOOKUP(iferror(VLOOKUP($A40,Tableau!$A$1:$O$200,15,FALSE),"NO"),$A$1:$O$10,15,FALSE),"Complétez tab"))</f>
        <v>0.1666666667</v>
      </c>
      <c r="Q40" s="48">
        <f t="shared" si="1"/>
        <v>64</v>
      </c>
      <c r="R40" s="48" t="str">
        <f t="shared" si="2"/>
        <v>35</v>
      </c>
      <c r="S40" s="48">
        <f t="shared" si="3"/>
        <v>8</v>
      </c>
      <c r="T40" s="48">
        <f t="shared" si="4"/>
        <v>21</v>
      </c>
    </row>
    <row r="41">
      <c r="A41" s="45" t="str">
        <f>Listes!C26</f>
        <v>JEAN PASCAL</v>
      </c>
      <c r="B41" s="46"/>
      <c r="C41" s="47">
        <f>IF($A41="","",iferror(VLOOKUP(iferror(VLOOKUP($A41,Tableau!$A$1:$O$200,2,FALSE),"NO"),$A$1:$O$10,2,FALSE),"Complétez tab"))</f>
        <v>0.25</v>
      </c>
      <c r="D41" s="47">
        <f>IF($A41="","",iferror(VLOOKUP(iferror(VLOOKUP($A41,Tableau!$A$1:$O$200,3,FALSE),"NO"),$A$1:$O$10,3,FALSE),"Complétez tab"))</f>
        <v>0.1666666667</v>
      </c>
      <c r="E41" s="47">
        <f>IF($A41="","",iferror(VLOOKUP(iferror(VLOOKUP($A41,Tableau!$A$1:$O$200,4,FALSE),"NO"),$A$1:$O$10,4,FALSE),"Complétez tab"))</f>
        <v>0.25</v>
      </c>
      <c r="F41" s="47">
        <f>IF($A41="","",iferror(VLOOKUP(iferror(VLOOKUP($A41,Tableau!$A$1:$O$200,5,FALSE),"NO"),$A$1:$O$10,5,FALSE),"Complétez tab"))</f>
        <v>0.1666666667</v>
      </c>
      <c r="G41" s="47">
        <f>IF($A41="","",iferror(VLOOKUP(iferror(VLOOKUP($A41,Tableau!$A$1:$O$200,6,FALSE),"NO"),$A$1:$O$10,6,FALSE),"Complétez tab"))</f>
        <v>0.25</v>
      </c>
      <c r="H41" s="47">
        <f>IF($A41="","",iferror(VLOOKUP(iferror(VLOOKUP($A41,Tableau!$A$1:$O$200,7,FALSE),"NO"),$A$1:$O$10,7,FALSE),"Complétez tab"))</f>
        <v>0.1666666667</v>
      </c>
      <c r="I41" s="47">
        <f>IF($A41="","",iferror(VLOOKUP(iferror(VLOOKUP($A41,Tableau!$A$1:$O$200,8,FALSE),"NO"),$A$1:$O$10,8,FALSE),"Complétez tab"))</f>
        <v>0</v>
      </c>
      <c r="J41" s="47">
        <f>IF($A41="","",iferror(VLOOKUP(iferror(VLOOKUP($A41,Tableau!$A$1:$O$200,9,FALSE),"NO"),$A$1:$O$10,9,FALSE),"Complétez tab"))</f>
        <v>0.1666666667</v>
      </c>
      <c r="K41" s="47">
        <f>IF($A41="","",iferror(VLOOKUP(iferror(VLOOKUP($A41,Tableau!$A$1:$O$200,10,FALSE),"NO"),$A$1:$O$10,10,FALSE),"Complétez tab"))</f>
        <v>0.25</v>
      </c>
      <c r="L41" s="47">
        <f>IF($A41="","",iferror(VLOOKUP(iferror(VLOOKUP($A41,Tableau!$A$1:$O$200,11,FALSE),"NO"),$A$1:$O$10,11,FALSE),"Complétez tab"))</f>
        <v>0.1666666667</v>
      </c>
      <c r="M41" s="47">
        <f>IF($A41="","",iferror(VLOOKUP(iferror(VLOOKUP($A41,Tableau!$A$1:$O$200,12,FALSE),"NO"),$A$1:$O$10,12,FALSE),"Complétez tab"))</f>
        <v>0.25</v>
      </c>
      <c r="N41" s="47">
        <f>IF($A41="","",iferror(VLOOKUP(iferror(VLOOKUP($A41,Tableau!$A$1:$O$200,13,FALSE),"NO"),$A$1:$O$10,13,FALSE),"Complétez tab"))</f>
        <v>0.1666666667</v>
      </c>
      <c r="O41" s="47">
        <f>IF($A41="","",iferror(VLOOKUP(iferror(VLOOKUP($A41,Tableau!$A$1:$O$200,14,FALSE),"NO"),$A$1:$O$10,14,FALSE),"Complétez tab"))</f>
        <v>0.25</v>
      </c>
      <c r="P41" s="47">
        <f>IF($A41="","",iferror(VLOOKUP(iferror(VLOOKUP($A41,Tableau!$A$1:$O$200,15,FALSE),"NO"),$A$1:$O$10,15,FALSE),"Complétez tab"))</f>
        <v>0</v>
      </c>
      <c r="Q41" s="48">
        <f t="shared" si="1"/>
        <v>60</v>
      </c>
      <c r="R41" s="48" t="str">
        <f t="shared" si="2"/>
        <v>35</v>
      </c>
      <c r="S41" s="48">
        <f t="shared" si="3"/>
        <v>8</v>
      </c>
      <c r="T41" s="48">
        <f t="shared" si="4"/>
        <v>17</v>
      </c>
    </row>
    <row r="42">
      <c r="A42" s="49" t="str">
        <f>Listes!C27</f>
        <v>MACHADO LOUISE</v>
      </c>
      <c r="B42" s="50"/>
      <c r="C42" s="47">
        <f>IF($A42="","",iferror(VLOOKUP(iferror(VLOOKUP($A42,Tableau!$A$1:$O$200,2,FALSE),"NO"),$A$1:$O$10,2,FALSE),"Complétez tab"))</f>
        <v>0.25</v>
      </c>
      <c r="D42" s="47">
        <f>IF($A42="","",iferror(VLOOKUP(iferror(VLOOKUP($A42,Tableau!$A$1:$O$200,3,FALSE),"NO"),$A$1:$O$10,3,FALSE),"Complétez tab"))</f>
        <v>0.1666666667</v>
      </c>
      <c r="E42" s="47">
        <f>IF($A42="","",iferror(VLOOKUP(iferror(VLOOKUP($A42,Tableau!$A$1:$O$200,4,FALSE),"NO"),$A$1:$O$10,4,FALSE),"Complétez tab"))</f>
        <v>0.25</v>
      </c>
      <c r="F42" s="47">
        <f>IF($A42="","",iferror(VLOOKUP(iferror(VLOOKUP($A42,Tableau!$A$1:$O$200,5,FALSE),"NO"),$A$1:$O$10,5,FALSE),"Complétez tab"))</f>
        <v>0.2083333333</v>
      </c>
      <c r="G42" s="47">
        <f>IF($A42="","",iferror(VLOOKUP(iferror(VLOOKUP($A42,Tableau!$A$1:$O$200,6,FALSE),"NO"),$A$1:$O$10,6,FALSE),"Complétez tab"))</f>
        <v>0.25</v>
      </c>
      <c r="H42" s="47">
        <f>IF($A42="","",iferror(VLOOKUP(iferror(VLOOKUP($A42,Tableau!$A$1:$O$200,7,FALSE),"NO"),$A$1:$O$10,7,FALSE),"Complétez tab"))</f>
        <v>0</v>
      </c>
      <c r="I42" s="47">
        <f>IF($A42="","",iferror(VLOOKUP(iferror(VLOOKUP($A42,Tableau!$A$1:$O$200,8,FALSE),"NO"),$A$1:$O$10,8,FALSE),"Complétez tab"))</f>
        <v>0.25</v>
      </c>
      <c r="J42" s="47">
        <f>IF($A42="","",iferror(VLOOKUP(iferror(VLOOKUP($A42,Tableau!$A$1:$O$200,9,FALSE),"NO"),$A$1:$O$10,9,FALSE),"Complétez tab"))</f>
        <v>0.1666666667</v>
      </c>
      <c r="K42" s="47">
        <f>IF($A42="","",iferror(VLOOKUP(iferror(VLOOKUP($A42,Tableau!$A$1:$O$200,10,FALSE),"NO"),$A$1:$O$10,10,FALSE),"Complétez tab"))</f>
        <v>0.25</v>
      </c>
      <c r="L42" s="47">
        <f>IF($A42="","",iferror(VLOOKUP(iferror(VLOOKUP($A42,Tableau!$A$1:$O$200,11,FALSE),"NO"),$A$1:$O$10,11,FALSE),"Complétez tab"))</f>
        <v>0.1666666667</v>
      </c>
      <c r="M42" s="47">
        <f>IF($A42="","",iferror(VLOOKUP(iferror(VLOOKUP($A42,Tableau!$A$1:$O$200,12,FALSE),"NO"),$A$1:$O$10,12,FALSE),"Complétez tab"))</f>
        <v>0.25</v>
      </c>
      <c r="N42" s="47">
        <f>IF($A42="","",iferror(VLOOKUP(iferror(VLOOKUP($A42,Tableau!$A$1:$O$200,13,FALSE),"NO"),$A$1:$O$10,13,FALSE),"Complétez tab"))</f>
        <v>0.1666666667</v>
      </c>
      <c r="O42" s="47">
        <f>IF($A42="","",iferror(VLOOKUP(iferror(VLOOKUP($A42,Tableau!$A$1:$O$200,14,FALSE),"NO"),$A$1:$O$10,14,FALSE),"Complétez tab"))</f>
        <v>0.25</v>
      </c>
      <c r="P42" s="47">
        <f>IF($A42="","",iferror(VLOOKUP(iferror(VLOOKUP($A42,Tableau!$A$1:$O$200,15,FALSE),"NO"),$A$1:$O$10,15,FALSE),"Complétez tab"))</f>
        <v>0.1666666667</v>
      </c>
      <c r="Q42" s="48">
        <f t="shared" si="1"/>
        <v>67</v>
      </c>
      <c r="R42" s="48" t="str">
        <f t="shared" si="2"/>
        <v>35</v>
      </c>
      <c r="S42" s="48">
        <f t="shared" si="3"/>
        <v>8</v>
      </c>
      <c r="T42" s="48">
        <f t="shared" si="4"/>
        <v>24</v>
      </c>
    </row>
    <row r="43">
      <c r="A43" s="45" t="str">
        <f>Listes!C28</f>
        <v>MANIÈRE MICHEL</v>
      </c>
      <c r="B43" s="46"/>
      <c r="C43" s="47">
        <f>IF($A43="","",iferror(VLOOKUP(iferror(VLOOKUP($A43,Tableau!$A$1:$O$200,2,FALSE),"NO"),$A$1:$O$10,2,FALSE),"Complétez tab"))</f>
        <v>0.25</v>
      </c>
      <c r="D43" s="47">
        <f>IF($A43="","",iferror(VLOOKUP(iferror(VLOOKUP($A43,Tableau!$A$1:$O$200,3,FALSE),"NO"),$A$1:$O$10,3,FALSE),"Complétez tab"))</f>
        <v>0.1666666667</v>
      </c>
      <c r="E43" s="47">
        <f>IF($A43="","",iferror(VLOOKUP(iferror(VLOOKUP($A43,Tableau!$A$1:$O$200,4,FALSE),"NO"),$A$1:$O$10,4,FALSE),"Complétez tab"))</f>
        <v>0.25</v>
      </c>
      <c r="F43" s="47">
        <f>IF($A43="","",iferror(VLOOKUP(iferror(VLOOKUP($A43,Tableau!$A$1:$O$200,5,FALSE),"NO"),$A$1:$O$10,5,FALSE),"Complétez tab"))</f>
        <v>0.1666666667</v>
      </c>
      <c r="G43" s="47">
        <f>IF($A43="","",iferror(VLOOKUP(iferror(VLOOKUP($A43,Tableau!$A$1:$O$200,6,FALSE),"NO"),$A$1:$O$10,6,FALSE),"Complétez tab"))</f>
        <v>0.25</v>
      </c>
      <c r="H43" s="47">
        <f>IF($A43="","",iferror(VLOOKUP(iferror(VLOOKUP($A43,Tableau!$A$1:$O$200,7,FALSE),"NO"),$A$1:$O$10,7,FALSE),"Complétez tab"))</f>
        <v>0.1666666667</v>
      </c>
      <c r="I43" s="47">
        <f>IF($A43="","",iferror(VLOOKUP(iferror(VLOOKUP($A43,Tableau!$A$1:$O$200,8,FALSE),"NO"),$A$1:$O$10,8,FALSE),"Complétez tab"))</f>
        <v>0</v>
      </c>
      <c r="J43" s="47">
        <f>IF($A43="","",iferror(VLOOKUP(iferror(VLOOKUP($A43,Tableau!$A$1:$O$200,9,FALSE),"NO"),$A$1:$O$10,9,FALSE),"Complétez tab"))</f>
        <v>0.1666666667</v>
      </c>
      <c r="K43" s="47">
        <f>IF($A43="","",iferror(VLOOKUP(iferror(VLOOKUP($A43,Tableau!$A$1:$O$200,10,FALSE),"NO"),$A$1:$O$10,10,FALSE),"Complétez tab"))</f>
        <v>0</v>
      </c>
      <c r="L43" s="47">
        <f>IF($A43="","",iferror(VLOOKUP(iferror(VLOOKUP($A43,Tableau!$A$1:$O$200,11,FALSE),"NO"),$A$1:$O$10,11,FALSE),"Complétez tab"))</f>
        <v>0.1666666667</v>
      </c>
      <c r="M43" s="47">
        <f>IF($A43="","",iferror(VLOOKUP(iferror(VLOOKUP($A43,Tableau!$A$1:$O$200,12,FALSE),"NO"),$A$1:$O$10,12,FALSE),"Complétez tab"))</f>
        <v>0.25</v>
      </c>
      <c r="N43" s="47">
        <f>IF($A43="","",iferror(VLOOKUP(iferror(VLOOKUP($A43,Tableau!$A$1:$O$200,13,FALSE),"NO"),$A$1:$O$10,13,FALSE),"Complétez tab"))</f>
        <v>0.1666666667</v>
      </c>
      <c r="O43" s="47">
        <f>IF($A43="","",iferror(VLOOKUP(iferror(VLOOKUP($A43,Tableau!$A$1:$O$200,14,FALSE),"NO"),$A$1:$O$10,14,FALSE),"Complétez tab"))</f>
        <v>0.25</v>
      </c>
      <c r="P43" s="47">
        <f>IF($A43="","",iferror(VLOOKUP(iferror(VLOOKUP($A43,Tableau!$A$1:$O$200,15,FALSE),"NO"),$A$1:$O$10,15,FALSE),"Complétez tab"))</f>
        <v>0.1666666667</v>
      </c>
      <c r="Q43" s="48">
        <f t="shared" si="1"/>
        <v>58</v>
      </c>
      <c r="R43" s="48" t="str">
        <f t="shared" si="2"/>
        <v>35</v>
      </c>
      <c r="S43" s="48">
        <f t="shared" si="3"/>
        <v>8</v>
      </c>
      <c r="T43" s="48">
        <f t="shared" si="4"/>
        <v>15</v>
      </c>
    </row>
    <row r="44">
      <c r="A44" s="49" t="str">
        <f>Listes!C29</f>
        <v>MATHIAS</v>
      </c>
      <c r="B44" s="50"/>
      <c r="C44" s="47">
        <f>IF($A44="","",iferror(VLOOKUP(iferror(VLOOKUP($A44,Tableau!$A$1:$O$200,2,FALSE),"NO"),$A$1:$O$10,2,FALSE),"Complétez tab"))</f>
        <v>0.25</v>
      </c>
      <c r="D44" s="47">
        <f>IF($A44="","",iferror(VLOOKUP(iferror(VLOOKUP($A44,Tableau!$A$1:$O$200,3,FALSE),"NO"),$A$1:$O$10,3,FALSE),"Complétez tab"))</f>
        <v>0.3333333333</v>
      </c>
      <c r="E44" s="47">
        <f>IF($A44="","",iferror(VLOOKUP(iferror(VLOOKUP($A44,Tableau!$A$1:$O$200,4,FALSE),"NO"),$A$1:$O$10,4,FALSE),"Complétez tab"))</f>
        <v>0.25</v>
      </c>
      <c r="F44" s="47">
        <f>IF($A44="","",iferror(VLOOKUP(iferror(VLOOKUP($A44,Tableau!$A$1:$O$200,5,FALSE),"NO"),$A$1:$O$10,5,FALSE),"Complétez tab"))</f>
        <v>0.1666666667</v>
      </c>
      <c r="G44" s="47">
        <f>IF($A44="","",iferror(VLOOKUP(iferror(VLOOKUP($A44,Tableau!$A$1:$O$200,6,FALSE),"NO"),$A$1:$O$10,6,FALSE),"Complétez tab"))</f>
        <v>0.25</v>
      </c>
      <c r="H44" s="47">
        <f>IF($A44="","",iferror(VLOOKUP(iferror(VLOOKUP($A44,Tableau!$A$1:$O$200,7,FALSE),"NO"),$A$1:$O$10,7,FALSE),"Complétez tab"))</f>
        <v>0.1666666667</v>
      </c>
      <c r="I44" s="47">
        <f>IF($A44="","",iferror(VLOOKUP(iferror(VLOOKUP($A44,Tableau!$A$1:$O$200,8,FALSE),"NO"),$A$1:$O$10,8,FALSE),"Complétez tab"))</f>
        <v>0.25</v>
      </c>
      <c r="J44" s="47">
        <f>IF($A44="","",iferror(VLOOKUP(iferror(VLOOKUP($A44,Tableau!$A$1:$O$200,9,FALSE),"NO"),$A$1:$O$10,9,FALSE),"Complétez tab"))</f>
        <v>0.1666666667</v>
      </c>
      <c r="K44" s="47">
        <f>IF($A44="","",iferror(VLOOKUP(iferror(VLOOKUP($A44,Tableau!$A$1:$O$200,10,FALSE),"NO"),$A$1:$O$10,10,FALSE),"Complétez tab"))</f>
        <v>0.25</v>
      </c>
      <c r="L44" s="47">
        <f>IF($A44="","",iferror(VLOOKUP(iferror(VLOOKUP($A44,Tableau!$A$1:$O$200,11,FALSE),"NO"),$A$1:$O$10,11,FALSE),"Complétez tab"))</f>
        <v>0.1666666667</v>
      </c>
      <c r="M44" s="47">
        <f>IF($A44="","",iferror(VLOOKUP(iferror(VLOOKUP($A44,Tableau!$A$1:$O$200,12,FALSE),"NO"),$A$1:$O$10,12,FALSE),"Complétez tab"))</f>
        <v>0.25</v>
      </c>
      <c r="N44" s="47">
        <f>IF($A44="","",iferror(VLOOKUP(iferror(VLOOKUP($A44,Tableau!$A$1:$O$200,13,FALSE),"NO"),$A$1:$O$10,13,FALSE),"Complétez tab"))</f>
        <v>0.1666666667</v>
      </c>
      <c r="O44" s="47">
        <f>IF($A44="","",iferror(VLOOKUP(iferror(VLOOKUP($A44,Tableau!$A$1:$O$200,14,FALSE),"NO"),$A$1:$O$10,14,FALSE),"Complétez tab"))</f>
        <v>0.25</v>
      </c>
      <c r="P44" s="47">
        <f>IF($A44="","",iferror(VLOOKUP(iferror(VLOOKUP($A44,Tableau!$A$1:$O$200,15,FALSE),"NO"),$A$1:$O$10,15,FALSE),"Complétez tab"))</f>
        <v>0.1666666667</v>
      </c>
      <c r="Q44" s="48">
        <f t="shared" si="1"/>
        <v>74</v>
      </c>
      <c r="R44" s="48" t="str">
        <f t="shared" si="2"/>
        <v>35</v>
      </c>
      <c r="S44" s="48">
        <f t="shared" si="3"/>
        <v>8</v>
      </c>
      <c r="T44" s="48">
        <f t="shared" si="4"/>
        <v>31</v>
      </c>
    </row>
    <row r="45">
      <c r="A45" s="45" t="str">
        <f>Listes!C30</f>
        <v>MAXIME</v>
      </c>
      <c r="B45" s="46"/>
      <c r="C45" s="47">
        <f>IF($A45="","",iferror(VLOOKUP(iferror(VLOOKUP($A45,Tableau!$A$1:$O$200,2,FALSE),"NO"),$A$1:$O$10,2,FALSE),"Complétez tab"))</f>
        <v>0.25</v>
      </c>
      <c r="D45" s="47">
        <f>IF($A45="","",iferror(VLOOKUP(iferror(VLOOKUP($A45,Tableau!$A$1:$O$200,3,FALSE),"NO"),$A$1:$O$10,3,FALSE),"Complétez tab"))</f>
        <v>0.3333333333</v>
      </c>
      <c r="E45" s="47">
        <f>IF($A45="","",iferror(VLOOKUP(iferror(VLOOKUP($A45,Tableau!$A$1:$O$200,4,FALSE),"NO"),$A$1:$O$10,4,FALSE),"Complétez tab"))</f>
        <v>0</v>
      </c>
      <c r="F45" s="47">
        <f>IF($A45="","",iferror(VLOOKUP(iferror(VLOOKUP($A45,Tableau!$A$1:$O$200,5,FALSE),"NO"),$A$1:$O$10,5,FALSE),"Complétez tab"))</f>
        <v>0.1666666667</v>
      </c>
      <c r="G45" s="47">
        <f>IF($A45="","",iferror(VLOOKUP(iferror(VLOOKUP($A45,Tableau!$A$1:$O$200,6,FALSE),"NO"),$A$1:$O$10,6,FALSE),"Complétez tab"))</f>
        <v>0.25</v>
      </c>
      <c r="H45" s="47">
        <f>IF($A45="","",iferror(VLOOKUP(iferror(VLOOKUP($A45,Tableau!$A$1:$O$200,7,FALSE),"NO"),$A$1:$O$10,7,FALSE),"Complétez tab"))</f>
        <v>0.1666666667</v>
      </c>
      <c r="I45" s="47">
        <f>IF($A45="","",iferror(VLOOKUP(iferror(VLOOKUP($A45,Tableau!$A$1:$O$200,8,FALSE),"NO"),$A$1:$O$10,8,FALSE),"Complétez tab"))</f>
        <v>0.25</v>
      </c>
      <c r="J45" s="47">
        <f>IF($A45="","",iferror(VLOOKUP(iferror(VLOOKUP($A45,Tableau!$A$1:$O$200,9,FALSE),"NO"),$A$1:$O$10,9,FALSE),"Complétez tab"))</f>
        <v>0.1666666667</v>
      </c>
      <c r="K45" s="47">
        <f>IF($A45="","",iferror(VLOOKUP(iferror(VLOOKUP($A45,Tableau!$A$1:$O$200,10,FALSE),"NO"),$A$1:$O$10,10,FALSE),"Complétez tab"))</f>
        <v>0</v>
      </c>
      <c r="L45" s="47">
        <f>IF($A45="","",iferror(VLOOKUP(iferror(VLOOKUP($A45,Tableau!$A$1:$O$200,11,FALSE),"NO"),$A$1:$O$10,11,FALSE),"Complétez tab"))</f>
        <v>0.1666666667</v>
      </c>
      <c r="M45" s="47">
        <f>IF($A45="","",iferror(VLOOKUP(iferror(VLOOKUP($A45,Tableau!$A$1:$O$200,12,FALSE),"NO"),$A$1:$O$10,12,FALSE),"Complétez tab"))</f>
        <v>0</v>
      </c>
      <c r="N45" s="47">
        <f>IF($A45="","",iferror(VLOOKUP(iferror(VLOOKUP($A45,Tableau!$A$1:$O$200,13,FALSE),"NO"),$A$1:$O$10,13,FALSE),"Complétez tab"))</f>
        <v>0.1666666667</v>
      </c>
      <c r="O45" s="47">
        <f>IF($A45="","",iferror(VLOOKUP(iferror(VLOOKUP($A45,Tableau!$A$1:$O$200,14,FALSE),"NO"),$A$1:$O$10,14,FALSE),"Complétez tab"))</f>
        <v>0.25</v>
      </c>
      <c r="P45" s="47">
        <f>IF($A45="","",iferror(VLOOKUP(iferror(VLOOKUP($A45,Tableau!$A$1:$O$200,15,FALSE),"NO"),$A$1:$O$10,15,FALSE),"Complétez tab"))</f>
        <v>0.1666666667</v>
      </c>
      <c r="Q45" s="48">
        <f t="shared" si="1"/>
        <v>56</v>
      </c>
      <c r="R45" s="48" t="str">
        <f t="shared" si="2"/>
        <v>35</v>
      </c>
      <c r="S45" s="48">
        <f t="shared" si="3"/>
        <v>8</v>
      </c>
      <c r="T45" s="48">
        <f t="shared" si="4"/>
        <v>13</v>
      </c>
    </row>
    <row r="46">
      <c r="A46" s="49" t="str">
        <f>Listes!C31</f>
        <v>PAPA CLARA</v>
      </c>
      <c r="B46" s="50"/>
      <c r="C46" s="47">
        <f>IF($A46="","",iferror(VLOOKUP(iferror(VLOOKUP($A46,Tableau!$A$1:$O$200,2,FALSE),"NO"),$A$1:$O$10,2,FALSE),"Complétez tab"))</f>
        <v>0.25</v>
      </c>
      <c r="D46" s="47">
        <f>IF($A46="","",iferror(VLOOKUP(iferror(VLOOKUP($A46,Tableau!$A$1:$O$200,3,FALSE),"NO"),$A$1:$O$10,3,FALSE),"Complétez tab"))</f>
        <v>0.1666666667</v>
      </c>
      <c r="E46" s="47">
        <f>IF($A46="","",iferror(VLOOKUP(iferror(VLOOKUP($A46,Tableau!$A$1:$O$200,4,FALSE),"NO"),$A$1:$O$10,4,FALSE),"Complétez tab"))</f>
        <v>0.25</v>
      </c>
      <c r="F46" s="47">
        <f>IF($A46="","",iferror(VLOOKUP(iferror(VLOOKUP($A46,Tableau!$A$1:$O$200,5,FALSE),"NO"),$A$1:$O$10,5,FALSE),"Complétez tab"))</f>
        <v>0</v>
      </c>
      <c r="G46" s="47">
        <f>IF($A46="","",iferror(VLOOKUP(iferror(VLOOKUP($A46,Tableau!$A$1:$O$200,6,FALSE),"NO"),$A$1:$O$10,6,FALSE),"Complétez tab"))</f>
        <v>0.25</v>
      </c>
      <c r="H46" s="47">
        <f>IF($A46="","",iferror(VLOOKUP(iferror(VLOOKUP($A46,Tableau!$A$1:$O$200,7,FALSE),"NO"),$A$1:$O$10,7,FALSE),"Complétez tab"))</f>
        <v>0.1666666667</v>
      </c>
      <c r="I46" s="47">
        <f>IF($A46="","",iferror(VLOOKUP(iferror(VLOOKUP($A46,Tableau!$A$1:$O$200,8,FALSE),"NO"),$A$1:$O$10,8,FALSE),"Complétez tab"))</f>
        <v>0.25</v>
      </c>
      <c r="J46" s="47">
        <f>IF($A46="","",iferror(VLOOKUP(iferror(VLOOKUP($A46,Tableau!$A$1:$O$200,9,FALSE),"NO"),$A$1:$O$10,9,FALSE),"Complétez tab"))</f>
        <v>0.1666666667</v>
      </c>
      <c r="K46" s="47">
        <f>IF($A46="","",iferror(VLOOKUP(iferror(VLOOKUP($A46,Tableau!$A$1:$O$200,10,FALSE),"NO"),$A$1:$O$10,10,FALSE),"Complétez tab"))</f>
        <v>0.25</v>
      </c>
      <c r="L46" s="47">
        <f>IF($A46="","",iferror(VLOOKUP(iferror(VLOOKUP($A46,Tableau!$A$1:$O$200,11,FALSE),"NO"),$A$1:$O$10,11,FALSE),"Complétez tab"))</f>
        <v>0.1666666667</v>
      </c>
      <c r="M46" s="47">
        <f>IF($A46="","",iferror(VLOOKUP(iferror(VLOOKUP($A46,Tableau!$A$1:$O$200,12,FALSE),"NO"),$A$1:$O$10,12,FALSE),"Complétez tab"))</f>
        <v>0.25</v>
      </c>
      <c r="N46" s="47">
        <f>IF($A46="","",iferror(VLOOKUP(iferror(VLOOKUP($A46,Tableau!$A$1:$O$200,13,FALSE),"NO"),$A$1:$O$10,13,FALSE),"Complétez tab"))</f>
        <v>0</v>
      </c>
      <c r="O46" s="47">
        <f>IF($A46="","",iferror(VLOOKUP(iferror(VLOOKUP($A46,Tableau!$A$1:$O$200,14,FALSE),"NO"),$A$1:$O$10,14,FALSE),"Complétez tab"))</f>
        <v>0.25</v>
      </c>
      <c r="P46" s="47">
        <f>IF($A46="","",iferror(VLOOKUP(iferror(VLOOKUP($A46,Tableau!$A$1:$O$200,15,FALSE),"NO"),$A$1:$O$10,15,FALSE),"Complétez tab"))</f>
        <v>0.1666666667</v>
      </c>
      <c r="Q46" s="48">
        <f t="shared" si="1"/>
        <v>62</v>
      </c>
      <c r="R46" s="48" t="str">
        <f t="shared" si="2"/>
        <v>35</v>
      </c>
      <c r="S46" s="48">
        <f t="shared" si="3"/>
        <v>8</v>
      </c>
      <c r="T46" s="48">
        <f t="shared" si="4"/>
        <v>19</v>
      </c>
    </row>
    <row r="47">
      <c r="A47" s="45" t="str">
        <f>Listes!C32</f>
        <v>PASCAL</v>
      </c>
      <c r="B47" s="46"/>
      <c r="C47" s="47">
        <f>IF($A47="","",iferror(VLOOKUP(iferror(VLOOKUP($A47,Tableau!$A$1:$O$200,2,FALSE),"NO"),$A$1:$O$10,2,FALSE),"Complétez tab"))</f>
        <v>0.25</v>
      </c>
      <c r="D47" s="47">
        <f>IF($A47="","",iferror(VLOOKUP(iferror(VLOOKUP($A47,Tableau!$A$1:$O$200,3,FALSE),"NO"),$A$1:$O$10,3,FALSE),"Complétez tab"))</f>
        <v>0.3333333333</v>
      </c>
      <c r="E47" s="47">
        <f>IF($A47="","",iferror(VLOOKUP(iferror(VLOOKUP($A47,Tableau!$A$1:$O$200,4,FALSE),"NO"),$A$1:$O$10,4,FALSE),"Complétez tab"))</f>
        <v>0</v>
      </c>
      <c r="F47" s="47">
        <f>IF($A47="","",iferror(VLOOKUP(iferror(VLOOKUP($A47,Tableau!$A$1:$O$200,5,FALSE),"NO"),$A$1:$O$10,5,FALSE),"Complétez tab"))</f>
        <v>0.1666666667</v>
      </c>
      <c r="G47" s="47">
        <f>IF($A47="","",iferror(VLOOKUP(iferror(VLOOKUP($A47,Tableau!$A$1:$O$200,6,FALSE),"NO"),$A$1:$O$10,6,FALSE),"Complétez tab"))</f>
        <v>0.25</v>
      </c>
      <c r="H47" s="47">
        <f>IF($A47="","",iferror(VLOOKUP(iferror(VLOOKUP($A47,Tableau!$A$1:$O$200,7,FALSE),"NO"),$A$1:$O$10,7,FALSE),"Complétez tab"))</f>
        <v>0.1666666667</v>
      </c>
      <c r="I47" s="47">
        <f>IF($A47="","",iferror(VLOOKUP(iferror(VLOOKUP($A47,Tableau!$A$1:$O$200,8,FALSE),"NO"),$A$1:$O$10,8,FALSE),"Complétez tab"))</f>
        <v>0.25</v>
      </c>
      <c r="J47" s="47">
        <f>IF($A47="","",iferror(VLOOKUP(iferror(VLOOKUP($A47,Tableau!$A$1:$O$200,9,FALSE),"NO"),$A$1:$O$10,9,FALSE),"Complétez tab"))</f>
        <v>0.1666666667</v>
      </c>
      <c r="K47" s="47">
        <f>IF($A47="","",iferror(VLOOKUP(iferror(VLOOKUP($A47,Tableau!$A$1:$O$200,10,FALSE),"NO"),$A$1:$O$10,10,FALSE),"Complétez tab"))</f>
        <v>0.25</v>
      </c>
      <c r="L47" s="47">
        <f>IF($A47="","",iferror(VLOOKUP(iferror(VLOOKUP($A47,Tableau!$A$1:$O$200,11,FALSE),"NO"),$A$1:$O$10,11,FALSE),"Complétez tab"))</f>
        <v>0.1666666667</v>
      </c>
      <c r="M47" s="47">
        <f>IF($A47="","",iferror(VLOOKUP(iferror(VLOOKUP($A47,Tableau!$A$1:$O$200,12,FALSE),"NO"),$A$1:$O$10,12,FALSE),"Complétez tab"))</f>
        <v>0</v>
      </c>
      <c r="N47" s="47">
        <f>IF($A47="","",iferror(VLOOKUP(iferror(VLOOKUP($A47,Tableau!$A$1:$O$200,13,FALSE),"NO"),$A$1:$O$10,13,FALSE),"Complétez tab"))</f>
        <v>0.1666666667</v>
      </c>
      <c r="O47" s="47">
        <f>IF($A47="","",iferror(VLOOKUP(iferror(VLOOKUP($A47,Tableau!$A$1:$O$200,14,FALSE),"NO"),$A$1:$O$10,14,FALSE),"Complétez tab"))</f>
        <v>0.25</v>
      </c>
      <c r="P47" s="47">
        <f>IF($A47="","",iferror(VLOOKUP(iferror(VLOOKUP($A47,Tableau!$A$1:$O$200,15,FALSE),"NO"),$A$1:$O$10,15,FALSE),"Complétez tab"))</f>
        <v>0.1666666667</v>
      </c>
      <c r="Q47" s="48">
        <f t="shared" si="1"/>
        <v>62</v>
      </c>
      <c r="R47" s="48" t="str">
        <f t="shared" si="2"/>
        <v>35</v>
      </c>
      <c r="S47" s="48">
        <f t="shared" si="3"/>
        <v>8</v>
      </c>
      <c r="T47" s="48">
        <f t="shared" si="4"/>
        <v>19</v>
      </c>
    </row>
    <row r="48">
      <c r="A48" s="49" t="str">
        <f>Listes!C33</f>
        <v>PELETTE CYRILLE</v>
      </c>
      <c r="B48" s="50"/>
      <c r="C48" s="47">
        <f>IF($A48="","",iferror(VLOOKUP(iferror(VLOOKUP($A48,Tableau!$A$1:$O$200,2,FALSE),"NO"),$A$1:$O$10,2,FALSE),"Complétez tab"))</f>
        <v>0.25</v>
      </c>
      <c r="D48" s="47">
        <f>IF($A48="","",iferror(VLOOKUP(iferror(VLOOKUP($A48,Tableau!$A$1:$O$200,3,FALSE),"NO"),$A$1:$O$10,3,FALSE),"Complétez tab"))</f>
        <v>0</v>
      </c>
      <c r="E48" s="47">
        <f>IF($A48="","",iferror(VLOOKUP(iferror(VLOOKUP($A48,Tableau!$A$1:$O$200,4,FALSE),"NO"),$A$1:$O$10,4,FALSE),"Complétez tab"))</f>
        <v>0.25</v>
      </c>
      <c r="F48" s="47">
        <f>IF($A48="","",iferror(VLOOKUP(iferror(VLOOKUP($A48,Tableau!$A$1:$O$200,5,FALSE),"NO"),$A$1:$O$10,5,FALSE),"Complétez tab"))</f>
        <v>0.2083333333</v>
      </c>
      <c r="G48" s="47">
        <f>IF($A48="","",iferror(VLOOKUP(iferror(VLOOKUP($A48,Tableau!$A$1:$O$200,6,FALSE),"NO"),$A$1:$O$10,6,FALSE),"Complétez tab"))</f>
        <v>0.25</v>
      </c>
      <c r="H48" s="47">
        <f>IF($A48="","",iferror(VLOOKUP(iferror(VLOOKUP($A48,Tableau!$A$1:$O$200,7,FALSE),"NO"),$A$1:$O$10,7,FALSE),"Complétez tab"))</f>
        <v>0.1666666667</v>
      </c>
      <c r="I48" s="47">
        <f>IF($A48="","",iferror(VLOOKUP(iferror(VLOOKUP($A48,Tableau!$A$1:$O$200,8,FALSE),"NO"),$A$1:$O$10,8,FALSE),"Complétez tab"))</f>
        <v>0.25</v>
      </c>
      <c r="J48" s="47">
        <f>IF($A48="","",iferror(VLOOKUP(iferror(VLOOKUP($A48,Tableau!$A$1:$O$200,9,FALSE),"NO"),$A$1:$O$10,9,FALSE),"Complétez tab"))</f>
        <v>0.1666666667</v>
      </c>
      <c r="K48" s="47">
        <f>IF($A48="","",iferror(VLOOKUP(iferror(VLOOKUP($A48,Tableau!$A$1:$O$200,10,FALSE),"NO"),$A$1:$O$10,10,FALSE),"Complétez tab"))</f>
        <v>0.25</v>
      </c>
      <c r="L48" s="47">
        <f>IF($A48="","",iferror(VLOOKUP(iferror(VLOOKUP($A48,Tableau!$A$1:$O$200,11,FALSE),"NO"),$A$1:$O$10,11,FALSE),"Complétez tab"))</f>
        <v>0</v>
      </c>
      <c r="M48" s="47">
        <f>IF($A48="","",iferror(VLOOKUP(iferror(VLOOKUP($A48,Tableau!$A$1:$O$200,12,FALSE),"NO"),$A$1:$O$10,12,FALSE),"Complétez tab"))</f>
        <v>0.25</v>
      </c>
      <c r="N48" s="47">
        <f>IF($A48="","",iferror(VLOOKUP(iferror(VLOOKUP($A48,Tableau!$A$1:$O$200,13,FALSE),"NO"),$A$1:$O$10,13,FALSE),"Complétez tab"))</f>
        <v>0.1666666667</v>
      </c>
      <c r="O48" s="47">
        <f>IF($A48="","",iferror(VLOOKUP(iferror(VLOOKUP($A48,Tableau!$A$1:$O$200,14,FALSE),"NO"),$A$1:$O$10,14,FALSE),"Complétez tab"))</f>
        <v>0.25</v>
      </c>
      <c r="P48" s="47">
        <f>IF($A48="","",iferror(VLOOKUP(iferror(VLOOKUP($A48,Tableau!$A$1:$O$200,15,FALSE),"NO"),$A$1:$O$10,15,FALSE),"Complétez tab"))</f>
        <v>0.1666666667</v>
      </c>
      <c r="Q48" s="48">
        <f t="shared" si="1"/>
        <v>63</v>
      </c>
      <c r="R48" s="48" t="str">
        <f t="shared" si="2"/>
        <v>35</v>
      </c>
      <c r="S48" s="48">
        <f t="shared" si="3"/>
        <v>8</v>
      </c>
      <c r="T48" s="48">
        <f t="shared" si="4"/>
        <v>20</v>
      </c>
    </row>
    <row r="49">
      <c r="A49" s="45" t="str">
        <f>Listes!C34</f>
        <v>PHILIPPE</v>
      </c>
      <c r="B49" s="46"/>
      <c r="C49" s="47">
        <f>IF($A49="","",iferror(VLOOKUP(iferror(VLOOKUP($A49,Tableau!$A$1:$O$200,2,FALSE),"NO"),$A$1:$O$10,2,FALSE),"Complétez tab"))</f>
        <v>0</v>
      </c>
      <c r="D49" s="47">
        <f>IF($A49="","",iferror(VLOOKUP(iferror(VLOOKUP($A49,Tableau!$A$1:$O$200,3,FALSE),"NO"),$A$1:$O$10,3,FALSE),"Complétez tab"))</f>
        <v>0.25</v>
      </c>
      <c r="E49" s="47">
        <f>IF($A49="","",iferror(VLOOKUP(iferror(VLOOKUP($A49,Tableau!$A$1:$O$200,4,FALSE),"NO"),$A$1:$O$10,4,FALSE),"Complétez tab"))</f>
        <v>0.25</v>
      </c>
      <c r="F49" s="47">
        <f>IF($A49="","",iferror(VLOOKUP(iferror(VLOOKUP($A49,Tableau!$A$1:$O$200,5,FALSE),"NO"),$A$1:$O$10,5,FALSE),"Complétez tab"))</f>
        <v>0.1666666667</v>
      </c>
      <c r="G49" s="47">
        <f>IF($A49="","",iferror(VLOOKUP(iferror(VLOOKUP($A49,Tableau!$A$1:$O$200,6,FALSE),"NO"),$A$1:$O$10,6,FALSE),"Complétez tab"))</f>
        <v>0.25</v>
      </c>
      <c r="H49" s="47">
        <f>IF($A49="","",iferror(VLOOKUP(iferror(VLOOKUP($A49,Tableau!$A$1:$O$200,7,FALSE),"NO"),$A$1:$O$10,7,FALSE),"Complétez tab"))</f>
        <v>0.1666666667</v>
      </c>
      <c r="I49" s="47">
        <f>IF($A49="","",iferror(VLOOKUP(iferror(VLOOKUP($A49,Tableau!$A$1:$O$200,8,FALSE),"NO"),$A$1:$O$10,8,FALSE),"Complétez tab"))</f>
        <v>0.25</v>
      </c>
      <c r="J49" s="47">
        <f>IF($A49="","",iferror(VLOOKUP(iferror(VLOOKUP($A49,Tableau!$A$1:$O$200,9,FALSE),"NO"),$A$1:$O$10,9,FALSE),"Complétez tab"))</f>
        <v>0.1666666667</v>
      </c>
      <c r="K49" s="47">
        <f>IF($A49="","",iferror(VLOOKUP(iferror(VLOOKUP($A49,Tableau!$A$1:$O$200,10,FALSE),"NO"),$A$1:$O$10,10,FALSE),"Complétez tab"))</f>
        <v>0</v>
      </c>
      <c r="L49" s="47">
        <f>IF($A49="","",iferror(VLOOKUP(iferror(VLOOKUP($A49,Tableau!$A$1:$O$200,11,FALSE),"NO"),$A$1:$O$10,11,FALSE),"Complétez tab"))</f>
        <v>0.1666666667</v>
      </c>
      <c r="M49" s="47">
        <f>IF($A49="","",iferror(VLOOKUP(iferror(VLOOKUP($A49,Tableau!$A$1:$O$200,12,FALSE),"NO"),$A$1:$O$10,12,FALSE),"Complétez tab"))</f>
        <v>0.25</v>
      </c>
      <c r="N49" s="47">
        <f>IF($A49="","",iferror(VLOOKUP(iferror(VLOOKUP($A49,Tableau!$A$1:$O$200,13,FALSE),"NO"),$A$1:$O$10,13,FALSE),"Complétez tab"))</f>
        <v>0.1666666667</v>
      </c>
      <c r="O49" s="47">
        <f>IF($A49="","",iferror(VLOOKUP(iferror(VLOOKUP($A49,Tableau!$A$1:$O$200,14,FALSE),"NO"),$A$1:$O$10,14,FALSE),"Complétez tab"))</f>
        <v>0.25</v>
      </c>
      <c r="P49" s="47">
        <f>IF($A49="","",iferror(VLOOKUP(iferror(VLOOKUP($A49,Tableau!$A$1:$O$200,15,FALSE),"NO"),$A$1:$O$10,15,FALSE),"Complétez tab"))</f>
        <v>0.1666666667</v>
      </c>
      <c r="Q49" s="48">
        <f t="shared" si="1"/>
        <v>60</v>
      </c>
      <c r="R49" s="48" t="str">
        <f t="shared" si="2"/>
        <v>35</v>
      </c>
      <c r="S49" s="48">
        <f t="shared" si="3"/>
        <v>8</v>
      </c>
      <c r="T49" s="48">
        <f t="shared" si="4"/>
        <v>17</v>
      </c>
    </row>
    <row r="50">
      <c r="A50" s="49" t="str">
        <f>Listes!C35</f>
        <v>QUENOT SABINE</v>
      </c>
      <c r="B50" s="50"/>
      <c r="C50" s="47">
        <f>IF($A50="","",iferror(VLOOKUP(iferror(VLOOKUP($A50,Tableau!$A$1:$O$200,2,FALSE),"NO"),$A$1:$O$10,2,FALSE),"Complétez tab"))</f>
        <v>0.25</v>
      </c>
      <c r="D50" s="47">
        <f>IF($A50="","",iferror(VLOOKUP(iferror(VLOOKUP($A50,Tableau!$A$1:$O$200,3,FALSE),"NO"),$A$1:$O$10,3,FALSE),"Complétez tab"))</f>
        <v>0</v>
      </c>
      <c r="E50" s="47">
        <f>IF($A50="","",iferror(VLOOKUP(iferror(VLOOKUP($A50,Tableau!$A$1:$O$200,4,FALSE),"NO"),$A$1:$O$10,4,FALSE),"Complétez tab"))</f>
        <v>0.25</v>
      </c>
      <c r="F50" s="47">
        <f>IF($A50="","",iferror(VLOOKUP(iferror(VLOOKUP($A50,Tableau!$A$1:$O$200,5,FALSE),"NO"),$A$1:$O$10,5,FALSE),"Complétez tab"))</f>
        <v>0.1666666667</v>
      </c>
      <c r="G50" s="47">
        <f>IF($A50="","",iferror(VLOOKUP(iferror(VLOOKUP($A50,Tableau!$A$1:$O$200,6,FALSE),"NO"),$A$1:$O$10,6,FALSE),"Complétez tab"))</f>
        <v>0.25</v>
      </c>
      <c r="H50" s="47">
        <f>IF($A50="","",iferror(VLOOKUP(iferror(VLOOKUP($A50,Tableau!$A$1:$O$200,7,FALSE),"NO"),$A$1:$O$10,7,FALSE),"Complétez tab"))</f>
        <v>0</v>
      </c>
      <c r="I50" s="47">
        <f>IF($A50="","",iferror(VLOOKUP(iferror(VLOOKUP($A50,Tableau!$A$1:$O$200,8,FALSE),"NO"),$A$1:$O$10,8,FALSE),"Complétez tab"))</f>
        <v>0.25</v>
      </c>
      <c r="J50" s="47">
        <f>IF($A50="","",iferror(VLOOKUP(iferror(VLOOKUP($A50,Tableau!$A$1:$O$200,9,FALSE),"NO"),$A$1:$O$10,9,FALSE),"Complétez tab"))</f>
        <v>0.1666666667</v>
      </c>
      <c r="K50" s="47">
        <f>IF($A50="","",iferror(VLOOKUP(iferror(VLOOKUP($A50,Tableau!$A$1:$O$200,10,FALSE),"NO"),$A$1:$O$10,10,FALSE),"Complétez tab"))</f>
        <v>0.25</v>
      </c>
      <c r="L50" s="47">
        <f>IF($A50="","",iferror(VLOOKUP(iferror(VLOOKUP($A50,Tableau!$A$1:$O$200,11,FALSE),"NO"),$A$1:$O$10,11,FALSE),"Complétez tab"))</f>
        <v>0</v>
      </c>
      <c r="M50" s="47">
        <f>IF($A50="","",iferror(VLOOKUP(iferror(VLOOKUP($A50,Tableau!$A$1:$O$200,12,FALSE),"NO"),$A$1:$O$10,12,FALSE),"Complétez tab"))</f>
        <v>0.25</v>
      </c>
      <c r="N50" s="47">
        <f>IF($A50="","",iferror(VLOOKUP(iferror(VLOOKUP($A50,Tableau!$A$1:$O$200,13,FALSE),"NO"),$A$1:$O$10,13,FALSE),"Complétez tab"))</f>
        <v>0.1666666667</v>
      </c>
      <c r="O50" s="47">
        <f>IF($A50="","",iferror(VLOOKUP(iferror(VLOOKUP($A50,Tableau!$A$1:$O$200,14,FALSE),"NO"),$A$1:$O$10,14,FALSE),"Complétez tab"))</f>
        <v>0.25</v>
      </c>
      <c r="P50" s="47">
        <f>IF($A50="","",iferror(VLOOKUP(iferror(VLOOKUP($A50,Tableau!$A$1:$O$200,15,FALSE),"NO"),$A$1:$O$10,15,FALSE),"Complétez tab"))</f>
        <v>0</v>
      </c>
      <c r="Q50" s="48">
        <f t="shared" si="1"/>
        <v>54</v>
      </c>
      <c r="R50" s="48" t="str">
        <f t="shared" si="2"/>
        <v>35</v>
      </c>
      <c r="S50" s="48">
        <f t="shared" si="3"/>
        <v>8</v>
      </c>
      <c r="T50" s="48">
        <f t="shared" si="4"/>
        <v>11</v>
      </c>
    </row>
    <row r="51">
      <c r="A51" s="45" t="str">
        <f>Listes!C36</f>
        <v>ROBERT CHRISTOPHE</v>
      </c>
      <c r="B51" s="46"/>
      <c r="C51" s="47">
        <f>IF($A51="","",iferror(VLOOKUP(iferror(VLOOKUP($A51,Tableau!$A$1:$O$200,2,FALSE),"NO"),$A$1:$O$10,2,FALSE),"Complétez tab"))</f>
        <v>0.25</v>
      </c>
      <c r="D51" s="47">
        <f>IF($A51="","",iferror(VLOOKUP(iferror(VLOOKUP($A51,Tableau!$A$1:$O$200,3,FALSE),"NO"),$A$1:$O$10,3,FALSE),"Complétez tab"))</f>
        <v>0.25</v>
      </c>
      <c r="E51" s="47">
        <f>IF($A51="","",iferror(VLOOKUP(iferror(VLOOKUP($A51,Tableau!$A$1:$O$200,4,FALSE),"NO"),$A$1:$O$10,4,FALSE),"Complétez tab"))</f>
        <v>0.25</v>
      </c>
      <c r="F51" s="47">
        <f>IF($A51="","",iferror(VLOOKUP(iferror(VLOOKUP($A51,Tableau!$A$1:$O$200,5,FALSE),"NO"),$A$1:$O$10,5,FALSE),"Complétez tab"))</f>
        <v>0.2083333333</v>
      </c>
      <c r="G51" s="47">
        <f>IF($A51="","",iferror(VLOOKUP(iferror(VLOOKUP($A51,Tableau!$A$1:$O$200,6,FALSE),"NO"),$A$1:$O$10,6,FALSE),"Complétez tab"))</f>
        <v>0.25</v>
      </c>
      <c r="H51" s="47">
        <f>IF($A51="","",iferror(VLOOKUP(iferror(VLOOKUP($A51,Tableau!$A$1:$O$200,7,FALSE),"NO"),$A$1:$O$10,7,FALSE),"Complétez tab"))</f>
        <v>0.1666666667</v>
      </c>
      <c r="I51" s="47">
        <f>IF($A51="","",iferror(VLOOKUP(iferror(VLOOKUP($A51,Tableau!$A$1:$O$200,8,FALSE),"NO"),$A$1:$O$10,8,FALSE),"Complétez tab"))</f>
        <v>0.25</v>
      </c>
      <c r="J51" s="47">
        <f>IF($A51="","",iferror(VLOOKUP(iferror(VLOOKUP($A51,Tableau!$A$1:$O$200,9,FALSE),"NO"),$A$1:$O$10,9,FALSE),"Complétez tab"))</f>
        <v>0</v>
      </c>
      <c r="K51" s="47">
        <f>IF($A51="","",iferror(VLOOKUP(iferror(VLOOKUP($A51,Tableau!$A$1:$O$200,10,FALSE),"NO"),$A$1:$O$10,10,FALSE),"Complétez tab"))</f>
        <v>0.25</v>
      </c>
      <c r="L51" s="47">
        <f>IF($A51="","",iferror(VLOOKUP(iferror(VLOOKUP($A51,Tableau!$A$1:$O$200,11,FALSE),"NO"),$A$1:$O$10,11,FALSE),"Complétez tab"))</f>
        <v>0.1666666667</v>
      </c>
      <c r="M51" s="47">
        <f>IF($A51="","",iferror(VLOOKUP(iferror(VLOOKUP($A51,Tableau!$A$1:$O$200,12,FALSE),"NO"),$A$1:$O$10,12,FALSE),"Complétez tab"))</f>
        <v>0.25</v>
      </c>
      <c r="N51" s="47">
        <f>IF($A51="","",iferror(VLOOKUP(iferror(VLOOKUP($A51,Tableau!$A$1:$O$200,13,FALSE),"NO"),$A$1:$O$10,13,FALSE),"Complétez tab"))</f>
        <v>0.1666666667</v>
      </c>
      <c r="O51" s="47">
        <f>IF($A51="","",iferror(VLOOKUP(iferror(VLOOKUP($A51,Tableau!$A$1:$O$200,14,FALSE),"NO"),$A$1:$O$10,14,FALSE),"Complétez tab"))</f>
        <v>0.25</v>
      </c>
      <c r="P51" s="47">
        <f>IF($A51="","",iferror(VLOOKUP(iferror(VLOOKUP($A51,Tableau!$A$1:$O$200,15,FALSE),"NO"),$A$1:$O$10,15,FALSE),"Complétez tab"))</f>
        <v>0.1666666667</v>
      </c>
      <c r="Q51" s="48">
        <f t="shared" si="1"/>
        <v>69</v>
      </c>
      <c r="R51" s="48" t="str">
        <f t="shared" si="2"/>
        <v>35</v>
      </c>
      <c r="S51" s="48">
        <f t="shared" si="3"/>
        <v>8</v>
      </c>
      <c r="T51" s="48">
        <f t="shared" si="4"/>
        <v>26</v>
      </c>
    </row>
    <row r="52">
      <c r="A52" s="49" t="str">
        <f>Listes!C37</f>
        <v>SHOUVEY LAURENT</v>
      </c>
      <c r="B52" s="50"/>
      <c r="C52" s="47">
        <f>IF($A52="","",iferror(VLOOKUP(iferror(VLOOKUP($A52,Tableau!$A$1:$O$200,2,FALSE),"NO"),$A$1:$O$10,2,FALSE),"Complétez tab"))</f>
        <v>0.25</v>
      </c>
      <c r="D52" s="47">
        <f>IF($A52="","",iferror(VLOOKUP(iferror(VLOOKUP($A52,Tableau!$A$1:$O$200,3,FALSE),"NO"),$A$1:$O$10,3,FALSE),"Complétez tab"))</f>
        <v>0.25</v>
      </c>
      <c r="E52" s="47">
        <f>IF($A52="","",iferror(VLOOKUP(iferror(VLOOKUP($A52,Tableau!$A$1:$O$200,4,FALSE),"NO"),$A$1:$O$10,4,FALSE),"Complétez tab"))</f>
        <v>0.25</v>
      </c>
      <c r="F52" s="47">
        <f>IF($A52="","",iferror(VLOOKUP(iferror(VLOOKUP($A52,Tableau!$A$1:$O$200,5,FALSE),"NO"),$A$1:$O$10,5,FALSE),"Complétez tab"))</f>
        <v>0.1666666667</v>
      </c>
      <c r="G52" s="47">
        <f>IF($A52="","",iferror(VLOOKUP(iferror(VLOOKUP($A52,Tableau!$A$1:$O$200,6,FALSE),"NO"),$A$1:$O$10,6,FALSE),"Complétez tab"))</f>
        <v>0</v>
      </c>
      <c r="H52" s="47">
        <f>IF($A52="","",iferror(VLOOKUP(iferror(VLOOKUP($A52,Tableau!$A$1:$O$200,7,FALSE),"NO"),$A$1:$O$10,7,FALSE),"Complétez tab"))</f>
        <v>0.1666666667</v>
      </c>
      <c r="I52" s="47">
        <f>IF($A52="","",iferror(VLOOKUP(iferror(VLOOKUP($A52,Tableau!$A$1:$O$200,8,FALSE),"NO"),$A$1:$O$10,8,FALSE),"Complétez tab"))</f>
        <v>0.25</v>
      </c>
      <c r="J52" s="47">
        <f>IF($A52="","",iferror(VLOOKUP(iferror(VLOOKUP($A52,Tableau!$A$1:$O$200,9,FALSE),"NO"),$A$1:$O$10,9,FALSE),"Complétez tab"))</f>
        <v>0.1666666667</v>
      </c>
      <c r="K52" s="47">
        <f>IF($A52="","",iferror(VLOOKUP(iferror(VLOOKUP($A52,Tableau!$A$1:$O$200,10,FALSE),"NO"),$A$1:$O$10,10,FALSE),"Complétez tab"))</f>
        <v>0.25</v>
      </c>
      <c r="L52" s="47">
        <f>IF($A52="","",iferror(VLOOKUP(iferror(VLOOKUP($A52,Tableau!$A$1:$O$200,11,FALSE),"NO"),$A$1:$O$10,11,FALSE),"Complétez tab"))</f>
        <v>0.1666666667</v>
      </c>
      <c r="M52" s="47">
        <f>IF($A52="","",iferror(VLOOKUP(iferror(VLOOKUP($A52,Tableau!$A$1:$O$200,12,FALSE),"NO"),$A$1:$O$10,12,FALSE),"Complétez tab"))</f>
        <v>0.25</v>
      </c>
      <c r="N52" s="47">
        <f>IF($A52="","",iferror(VLOOKUP(iferror(VLOOKUP($A52,Tableau!$A$1:$O$200,13,FALSE),"NO"),$A$1:$O$10,13,FALSE),"Complétez tab"))</f>
        <v>0.1666666667</v>
      </c>
      <c r="O52" s="47">
        <f>IF($A52="","",iferror(VLOOKUP(iferror(VLOOKUP($A52,Tableau!$A$1:$O$200,14,FALSE),"NO"),$A$1:$O$10,14,FALSE),"Complétez tab"))</f>
        <v>0.25</v>
      </c>
      <c r="P52" s="47">
        <f>IF($A52="","",iferror(VLOOKUP(iferror(VLOOKUP($A52,Tableau!$A$1:$O$200,15,FALSE),"NO"),$A$1:$O$10,15,FALSE),"Complétez tab"))</f>
        <v>0</v>
      </c>
      <c r="Q52" s="48">
        <f t="shared" si="1"/>
        <v>62</v>
      </c>
      <c r="R52" s="48" t="str">
        <f t="shared" si="2"/>
        <v>35</v>
      </c>
      <c r="S52" s="48">
        <f t="shared" si="3"/>
        <v>8</v>
      </c>
      <c r="T52" s="48">
        <f t="shared" si="4"/>
        <v>19</v>
      </c>
    </row>
    <row r="53">
      <c r="A53" s="45" t="str">
        <f>Listes!C38</f>
        <v>TACQUE ERIC</v>
      </c>
      <c r="B53" s="46"/>
      <c r="C53" s="47">
        <f>IF($A53="","",iferror(VLOOKUP(iferror(VLOOKUP($A53,Tableau!$A$1:$O$200,2,FALSE),"NO"),$A$1:$O$10,2,FALSE),"Complétez tab"))</f>
        <v>0.25</v>
      </c>
      <c r="D53" s="47">
        <f>IF($A53="","",iferror(VLOOKUP(iferror(VLOOKUP($A53,Tableau!$A$1:$O$200,3,FALSE),"NO"),$A$1:$O$10,3,FALSE),"Complétez tab"))</f>
        <v>0.1666666667</v>
      </c>
      <c r="E53" s="47">
        <f>IF($A53="","",iferror(VLOOKUP(iferror(VLOOKUP($A53,Tableau!$A$1:$O$200,4,FALSE),"NO"),$A$1:$O$10,4,FALSE),"Complétez tab"))</f>
        <v>0.25</v>
      </c>
      <c r="F53" s="47">
        <f>IF($A53="","",iferror(VLOOKUP(iferror(VLOOKUP($A53,Tableau!$A$1:$O$200,5,FALSE),"NO"),$A$1:$O$10,5,FALSE),"Complétez tab"))</f>
        <v>0.1666666667</v>
      </c>
      <c r="G53" s="47">
        <f>IF($A53="","",iferror(VLOOKUP(iferror(VLOOKUP($A53,Tableau!$A$1:$O$200,6,FALSE),"NO"),$A$1:$O$10,6,FALSE),"Complétez tab"))</f>
        <v>0.25</v>
      </c>
      <c r="H53" s="47">
        <f>IF($A53="","",iferror(VLOOKUP(iferror(VLOOKUP($A53,Tableau!$A$1:$O$200,7,FALSE),"NO"),$A$1:$O$10,7,FALSE),"Complétez tab"))</f>
        <v>0.1666666667</v>
      </c>
      <c r="I53" s="47">
        <f>IF($A53="","",iferror(VLOOKUP(iferror(VLOOKUP($A53,Tableau!$A$1:$O$200,8,FALSE),"NO"),$A$1:$O$10,8,FALSE),"Complétez tab"))</f>
        <v>0</v>
      </c>
      <c r="J53" s="47">
        <f>IF($A53="","",iferror(VLOOKUP(iferror(VLOOKUP($A53,Tableau!$A$1:$O$200,9,FALSE),"NO"),$A$1:$O$10,9,FALSE),"Complétez tab"))</f>
        <v>0.1666666667</v>
      </c>
      <c r="K53" s="47">
        <f>IF($A53="","",iferror(VLOOKUP(iferror(VLOOKUP($A53,Tableau!$A$1:$O$200,10,FALSE),"NO"),$A$1:$O$10,10,FALSE),"Complétez tab"))</f>
        <v>0.25</v>
      </c>
      <c r="L53" s="47">
        <f>IF($A53="","",iferror(VLOOKUP(iferror(VLOOKUP($A53,Tableau!$A$1:$O$200,11,FALSE),"NO"),$A$1:$O$10,11,FALSE),"Complétez tab"))</f>
        <v>0.1666666667</v>
      </c>
      <c r="M53" s="47">
        <f>IF($A53="","",iferror(VLOOKUP(iferror(VLOOKUP($A53,Tableau!$A$1:$O$200,12,FALSE),"NO"),$A$1:$O$10,12,FALSE),"Complétez tab"))</f>
        <v>0.25</v>
      </c>
      <c r="N53" s="47">
        <f>IF($A53="","",iferror(VLOOKUP(iferror(VLOOKUP($A53,Tableau!$A$1:$O$200,13,FALSE),"NO"),$A$1:$O$10,13,FALSE),"Complétez tab"))</f>
        <v>0.1666666667</v>
      </c>
      <c r="O53" s="47">
        <f>IF($A53="","",iferror(VLOOKUP(iferror(VLOOKUP($A53,Tableau!$A$1:$O$200,14,FALSE),"NO"),$A$1:$O$10,14,FALSE),"Complétez tab"))</f>
        <v>0</v>
      </c>
      <c r="P53" s="47">
        <f>IF($A53="","",iferror(VLOOKUP(iferror(VLOOKUP($A53,Tableau!$A$1:$O$200,15,FALSE),"NO"),$A$1:$O$10,15,FALSE),"Complétez tab"))</f>
        <v>0.1666666667</v>
      </c>
      <c r="Q53" s="48">
        <f t="shared" si="1"/>
        <v>58</v>
      </c>
      <c r="R53" s="48" t="str">
        <f t="shared" si="2"/>
        <v>35</v>
      </c>
      <c r="S53" s="48">
        <f t="shared" si="3"/>
        <v>8</v>
      </c>
      <c r="T53" s="48">
        <f t="shared" si="4"/>
        <v>15</v>
      </c>
    </row>
    <row r="54">
      <c r="A54" s="49" t="str">
        <f>Listes!C39</f>
        <v>TOUTENU ODILE</v>
      </c>
      <c r="B54" s="50"/>
      <c r="C54" s="47">
        <f>IF($A54="","",iferror(VLOOKUP(iferror(VLOOKUP($A54,Tableau!$A$1:$O$200,2,FALSE),"NO"),$A$1:$O$10,2,FALSE),"Complétez tab"))</f>
        <v>0.25</v>
      </c>
      <c r="D54" s="47">
        <f>IF($A54="","",iferror(VLOOKUP(iferror(VLOOKUP($A54,Tableau!$A$1:$O$200,3,FALSE),"NO"),$A$1:$O$10,3,FALSE),"Complétez tab"))</f>
        <v>0.1666666667</v>
      </c>
      <c r="E54" s="47">
        <f>IF($A54="","",iferror(VLOOKUP(iferror(VLOOKUP($A54,Tableau!$A$1:$O$200,4,FALSE),"NO"),$A$1:$O$10,4,FALSE),"Complétez tab"))</f>
        <v>0.25</v>
      </c>
      <c r="F54" s="47">
        <f>IF($A54="","",iferror(VLOOKUP(iferror(VLOOKUP($A54,Tableau!$A$1:$O$200,5,FALSE),"NO"),$A$1:$O$10,5,FALSE),"Complétez tab"))</f>
        <v>0.1666666667</v>
      </c>
      <c r="G54" s="47">
        <f>IF($A54="","",iferror(VLOOKUP(iferror(VLOOKUP($A54,Tableau!$A$1:$O$200,6,FALSE),"NO"),$A$1:$O$10,6,FALSE),"Complétez tab"))</f>
        <v>0.25</v>
      </c>
      <c r="H54" s="47">
        <f>IF($A54="","",iferror(VLOOKUP(iferror(VLOOKUP($A54,Tableau!$A$1:$O$200,7,FALSE),"NO"),$A$1:$O$10,7,FALSE),"Complétez tab"))</f>
        <v>0.1666666667</v>
      </c>
      <c r="I54" s="47">
        <f>IF($A54="","",iferror(VLOOKUP(iferror(VLOOKUP($A54,Tableau!$A$1:$O$200,8,FALSE),"NO"),$A$1:$O$10,8,FALSE),"Complétez tab"))</f>
        <v>0.25</v>
      </c>
      <c r="J54" s="47">
        <f>IF($A54="","",iferror(VLOOKUP(iferror(VLOOKUP($A54,Tableau!$A$1:$O$200,9,FALSE),"NO"),$A$1:$O$10,9,FALSE),"Complétez tab"))</f>
        <v>0.1666666667</v>
      </c>
      <c r="K54" s="47">
        <f>IF($A54="","",iferror(VLOOKUP(iferror(VLOOKUP($A54,Tableau!$A$1:$O$200,10,FALSE),"NO"),$A$1:$O$10,10,FALSE),"Complétez tab"))</f>
        <v>0.25</v>
      </c>
      <c r="L54" s="47">
        <f>IF($A54="","",iferror(VLOOKUP(iferror(VLOOKUP($A54,Tableau!$A$1:$O$200,11,FALSE),"NO"),$A$1:$O$10,11,FALSE),"Complétez tab"))</f>
        <v>0.1666666667</v>
      </c>
      <c r="M54" s="47">
        <f>IF($A54="","",iferror(VLOOKUP(iferror(VLOOKUP($A54,Tableau!$A$1:$O$200,12,FALSE),"NO"),$A$1:$O$10,12,FALSE),"Complétez tab"))</f>
        <v>0</v>
      </c>
      <c r="N54" s="47">
        <f>IF($A54="","",iferror(VLOOKUP(iferror(VLOOKUP($A54,Tableau!$A$1:$O$200,13,FALSE),"NO"),$A$1:$O$10,13,FALSE),"Complétez tab"))</f>
        <v>0.1666666667</v>
      </c>
      <c r="O54" s="47">
        <f>IF($A54="","",iferror(VLOOKUP(iferror(VLOOKUP($A54,Tableau!$A$1:$O$200,14,FALSE),"NO"),$A$1:$O$10,14,FALSE),"Complétez tab"))</f>
        <v>0.25</v>
      </c>
      <c r="P54" s="47">
        <f>IF($A54="","",iferror(VLOOKUP(iferror(VLOOKUP($A54,Tableau!$A$1:$O$200,15,FALSE),"NO"),$A$1:$O$10,15,FALSE),"Complétez tab"))</f>
        <v>0.1666666667</v>
      </c>
      <c r="Q54" s="48">
        <f t="shared" si="1"/>
        <v>64</v>
      </c>
      <c r="R54" s="48" t="str">
        <f t="shared" si="2"/>
        <v>35</v>
      </c>
      <c r="S54" s="48">
        <f t="shared" si="3"/>
        <v>8</v>
      </c>
      <c r="T54" s="48">
        <f t="shared" si="4"/>
        <v>21</v>
      </c>
    </row>
    <row r="55">
      <c r="A55" s="45" t="str">
        <f>Listes!C40</f>
        <v>TREMEAU BERNADETTE</v>
      </c>
      <c r="B55" s="46"/>
      <c r="C55" s="47">
        <f>IF($A55="","",iferror(VLOOKUP(iferror(VLOOKUP($A55,Tableau!$A$1:$O$200,2,FALSE),"NO"),$A$1:$O$10,2,FALSE),"Complétez tab"))</f>
        <v>0.25</v>
      </c>
      <c r="D55" s="47">
        <f>IF($A55="","",iferror(VLOOKUP(iferror(VLOOKUP($A55,Tableau!$A$1:$O$200,3,FALSE),"NO"),$A$1:$O$10,3,FALSE),"Complétez tab"))</f>
        <v>0.3333333333</v>
      </c>
      <c r="E55" s="47">
        <f>IF($A55="","",iferror(VLOOKUP(iferror(VLOOKUP($A55,Tableau!$A$1:$O$200,4,FALSE),"NO"),$A$1:$O$10,4,FALSE),"Complétez tab"))</f>
        <v>0.25</v>
      </c>
      <c r="F55" s="47">
        <f>IF($A55="","",iferror(VLOOKUP(iferror(VLOOKUP($A55,Tableau!$A$1:$O$200,5,FALSE),"NO"),$A$1:$O$10,5,FALSE),"Complétez tab"))</f>
        <v>0</v>
      </c>
      <c r="G55" s="47">
        <f>IF($A55="","",iferror(VLOOKUP(iferror(VLOOKUP($A55,Tableau!$A$1:$O$200,6,FALSE),"NO"),$A$1:$O$10,6,FALSE),"Complétez tab"))</f>
        <v>0.25</v>
      </c>
      <c r="H55" s="47">
        <f>IF($A55="","",iferror(VLOOKUP(iferror(VLOOKUP($A55,Tableau!$A$1:$O$200,7,FALSE),"NO"),$A$1:$O$10,7,FALSE),"Complétez tab"))</f>
        <v>0.1666666667</v>
      </c>
      <c r="I55" s="47">
        <f>IF($A55="","",iferror(VLOOKUP(iferror(VLOOKUP($A55,Tableau!$A$1:$O$200,8,FALSE),"NO"),$A$1:$O$10,8,FALSE),"Complétez tab"))</f>
        <v>0.25</v>
      </c>
      <c r="J55" s="47">
        <f>IF($A55="","",iferror(VLOOKUP(iferror(VLOOKUP($A55,Tableau!$A$1:$O$200,9,FALSE),"NO"),$A$1:$O$10,9,FALSE),"Complétez tab"))</f>
        <v>0.1666666667</v>
      </c>
      <c r="K55" s="47">
        <f>IF($A55="","",iferror(VLOOKUP(iferror(VLOOKUP($A55,Tableau!$A$1:$O$200,10,FALSE),"NO"),$A$1:$O$10,10,FALSE),"Complétez tab"))</f>
        <v>0.25</v>
      </c>
      <c r="L55" s="47">
        <f>IF($A55="","",iferror(VLOOKUP(iferror(VLOOKUP($A55,Tableau!$A$1:$O$200,11,FALSE),"NO"),$A$1:$O$10,11,FALSE),"Complétez tab"))</f>
        <v>0</v>
      </c>
      <c r="M55" s="47">
        <f>IF($A55="","",iferror(VLOOKUP(iferror(VLOOKUP($A55,Tableau!$A$1:$O$200,12,FALSE),"NO"),$A$1:$O$10,12,FALSE),"Complétez tab"))</f>
        <v>0.25</v>
      </c>
      <c r="N55" s="47">
        <f>IF($A55="","",iferror(VLOOKUP(iferror(VLOOKUP($A55,Tableau!$A$1:$O$200,13,FALSE),"NO"),$A$1:$O$10,13,FALSE),"Complétez tab"))</f>
        <v>0.1666666667</v>
      </c>
      <c r="O55" s="47">
        <f>IF($A55="","",iferror(VLOOKUP(iferror(VLOOKUP($A55,Tableau!$A$1:$O$200,14,FALSE),"NO"),$A$1:$O$10,14,FALSE),"Complétez tab"))</f>
        <v>0.25</v>
      </c>
      <c r="P55" s="47">
        <f>IF($A55="","",iferror(VLOOKUP(iferror(VLOOKUP($A55,Tableau!$A$1:$O$200,15,FALSE),"NO"),$A$1:$O$10,15,FALSE),"Complétez tab"))</f>
        <v>0.1666666667</v>
      </c>
      <c r="Q55" s="48">
        <f t="shared" si="1"/>
        <v>66</v>
      </c>
      <c r="R55" s="48" t="str">
        <f t="shared" si="2"/>
        <v>35</v>
      </c>
      <c r="S55" s="48">
        <f t="shared" si="3"/>
        <v>8</v>
      </c>
      <c r="T55" s="48">
        <f t="shared" si="4"/>
        <v>23</v>
      </c>
    </row>
    <row r="56">
      <c r="A56" s="49" t="str">
        <f>Listes!C41</f>
        <v>TREMEAU JEAN FR</v>
      </c>
      <c r="B56" s="50"/>
      <c r="C56" s="47">
        <f>IF($A56="","",iferror(VLOOKUP(iferror(VLOOKUP($A56,Tableau!$A$1:$O$200,2,FALSE),"NO"),$A$1:$O$10,2,FALSE),"Complétez tab"))</f>
        <v>0.25</v>
      </c>
      <c r="D56" s="47">
        <f>IF($A56="","",iferror(VLOOKUP(iferror(VLOOKUP($A56,Tableau!$A$1:$O$200,3,FALSE),"NO"),$A$1:$O$10,3,FALSE),"Complétez tab"))</f>
        <v>0</v>
      </c>
      <c r="E56" s="47">
        <f>IF($A56="","",iferror(VLOOKUP(iferror(VLOOKUP($A56,Tableau!$A$1:$O$200,4,FALSE),"NO"),$A$1:$O$10,4,FALSE),"Complétez tab"))</f>
        <v>0.25</v>
      </c>
      <c r="F56" s="47">
        <f>IF($A56="","",iferror(VLOOKUP(iferror(VLOOKUP($A56,Tableau!$A$1:$O$200,5,FALSE),"NO"),$A$1:$O$10,5,FALSE),"Complétez tab"))</f>
        <v>0.2083333333</v>
      </c>
      <c r="G56" s="47">
        <f>IF($A56="","",iferror(VLOOKUP(iferror(VLOOKUP($A56,Tableau!$A$1:$O$200,6,FALSE),"NO"),$A$1:$O$10,6,FALSE),"Complétez tab"))</f>
        <v>0.25</v>
      </c>
      <c r="H56" s="47">
        <f>IF($A56="","",iferror(VLOOKUP(iferror(VLOOKUP($A56,Tableau!$A$1:$O$200,7,FALSE),"NO"),$A$1:$O$10,7,FALSE),"Complétez tab"))</f>
        <v>0.1666666667</v>
      </c>
      <c r="I56" s="47">
        <f>IF($A56="","",iferror(VLOOKUP(iferror(VLOOKUP($A56,Tableau!$A$1:$O$200,8,FALSE),"NO"),$A$1:$O$10,8,FALSE),"Complétez tab"))</f>
        <v>0.25</v>
      </c>
      <c r="J56" s="47">
        <f>IF($A56="","",iferror(VLOOKUP(iferror(VLOOKUP($A56,Tableau!$A$1:$O$200,9,FALSE),"NO"),$A$1:$O$10,9,FALSE),"Complétez tab"))</f>
        <v>0.1666666667</v>
      </c>
      <c r="K56" s="47">
        <f>IF($A56="","",iferror(VLOOKUP(iferror(VLOOKUP($A56,Tableau!$A$1:$O$200,10,FALSE),"NO"),$A$1:$O$10,10,FALSE),"Complétez tab"))</f>
        <v>0.25</v>
      </c>
      <c r="L56" s="47">
        <f>IF($A56="","",iferror(VLOOKUP(iferror(VLOOKUP($A56,Tableau!$A$1:$O$200,11,FALSE),"NO"),$A$1:$O$10,11,FALSE),"Complétez tab"))</f>
        <v>0.1666666667</v>
      </c>
      <c r="M56" s="47">
        <f>IF($A56="","",iferror(VLOOKUP(iferror(VLOOKUP($A56,Tableau!$A$1:$O$200,12,FALSE),"NO"),$A$1:$O$10,12,FALSE),"Complétez tab"))</f>
        <v>0.25</v>
      </c>
      <c r="N56" s="47">
        <f>IF($A56="","",iferror(VLOOKUP(iferror(VLOOKUP($A56,Tableau!$A$1:$O$200,13,FALSE),"NO"),$A$1:$O$10,13,FALSE),"Complétez tab"))</f>
        <v>0.1666666667</v>
      </c>
      <c r="O56" s="47">
        <f>IF($A56="","",iferror(VLOOKUP(iferror(VLOOKUP($A56,Tableau!$A$1:$O$200,14,FALSE),"NO"),$A$1:$O$10,14,FALSE),"Complétez tab"))</f>
        <v>0.25</v>
      </c>
      <c r="P56" s="47">
        <f>IF($A56="","",iferror(VLOOKUP(iferror(VLOOKUP($A56,Tableau!$A$1:$O$200,15,FALSE),"NO"),$A$1:$O$10,15,FALSE),"Complétez tab"))</f>
        <v>0</v>
      </c>
      <c r="Q56" s="48">
        <f t="shared" si="1"/>
        <v>63</v>
      </c>
      <c r="R56" s="48" t="str">
        <f t="shared" si="2"/>
        <v>35</v>
      </c>
      <c r="S56" s="48">
        <f t="shared" si="3"/>
        <v>8</v>
      </c>
      <c r="T56" s="48">
        <f t="shared" si="4"/>
        <v>20</v>
      </c>
    </row>
    <row r="57">
      <c r="A57" s="45" t="str">
        <f>Listes!C42</f>
        <v>TREMEAU JF</v>
      </c>
      <c r="B57" s="46"/>
      <c r="C57" s="47">
        <f>IF($A57="","",iferror(VLOOKUP(iferror(VLOOKUP($A57,Tableau!$A$1:$O$200,2,FALSE),"NO"),$A$1:$O$10,2,FALSE),"Complétez tab"))</f>
        <v>0.25</v>
      </c>
      <c r="D57" s="47">
        <f>IF($A57="","",iferror(VLOOKUP(iferror(VLOOKUP($A57,Tableau!$A$1:$O$200,3,FALSE),"NO"),$A$1:$O$10,3,FALSE),"Complétez tab"))</f>
        <v>0.3333333333</v>
      </c>
      <c r="E57" s="47">
        <f>IF($A57="","",iferror(VLOOKUP(iferror(VLOOKUP($A57,Tableau!$A$1:$O$200,4,FALSE),"NO"),$A$1:$O$10,4,FALSE),"Complétez tab"))</f>
        <v>0.25</v>
      </c>
      <c r="F57" s="47">
        <f>IF($A57="","",iferror(VLOOKUP(iferror(VLOOKUP($A57,Tableau!$A$1:$O$200,5,FALSE),"NO"),$A$1:$O$10,5,FALSE),"Complétez tab"))</f>
        <v>0.1666666667</v>
      </c>
      <c r="G57" s="47">
        <f>IF($A57="","",iferror(VLOOKUP(iferror(VLOOKUP($A57,Tableau!$A$1:$O$200,6,FALSE),"NO"),$A$1:$O$10,6,FALSE),"Complétez tab"))</f>
        <v>0.25</v>
      </c>
      <c r="H57" s="47">
        <f>IF($A57="","",iferror(VLOOKUP(iferror(VLOOKUP($A57,Tableau!$A$1:$O$200,7,FALSE),"NO"),$A$1:$O$10,7,FALSE),"Complétez tab"))</f>
        <v>0.1666666667</v>
      </c>
      <c r="I57" s="47">
        <f>IF($A57="","",iferror(VLOOKUP(iferror(VLOOKUP($A57,Tableau!$A$1:$O$200,8,FALSE),"NO"),$A$1:$O$10,8,FALSE),"Complétez tab"))</f>
        <v>0.25</v>
      </c>
      <c r="J57" s="47">
        <f>IF($A57="","",iferror(VLOOKUP(iferror(VLOOKUP($A57,Tableau!$A$1:$O$200,9,FALSE),"NO"),$A$1:$O$10,9,FALSE),"Complétez tab"))</f>
        <v>0.1666666667</v>
      </c>
      <c r="K57" s="47">
        <f>IF($A57="","",iferror(VLOOKUP(iferror(VLOOKUP($A57,Tableau!$A$1:$O$200,10,FALSE),"NO"),$A$1:$O$10,10,FALSE),"Complétez tab"))</f>
        <v>0.25</v>
      </c>
      <c r="L57" s="47">
        <f>IF($A57="","",iferror(VLOOKUP(iferror(VLOOKUP($A57,Tableau!$A$1:$O$200,11,FALSE),"NO"),$A$1:$O$10,11,FALSE),"Complétez tab"))</f>
        <v>0</v>
      </c>
      <c r="M57" s="47">
        <f>IF($A57="","",iferror(VLOOKUP(iferror(VLOOKUP($A57,Tableau!$A$1:$O$200,12,FALSE),"NO"),$A$1:$O$10,12,FALSE),"Complétez tab"))</f>
        <v>0.25</v>
      </c>
      <c r="N57" s="47">
        <f>IF($A57="","",iferror(VLOOKUP(iferror(VLOOKUP($A57,Tableau!$A$1:$O$200,13,FALSE),"NO"),$A$1:$O$10,13,FALSE),"Complétez tab"))</f>
        <v>0</v>
      </c>
      <c r="O57" s="47">
        <f>IF($A57="","",iferror(VLOOKUP(iferror(VLOOKUP($A57,Tableau!$A$1:$O$200,14,FALSE),"NO"),$A$1:$O$10,14,FALSE),"Complétez tab"))</f>
        <v>0.25</v>
      </c>
      <c r="P57" s="47">
        <f>IF($A57="","",iferror(VLOOKUP(iferror(VLOOKUP($A57,Tableau!$A$1:$O$200,15,FALSE),"NO"),$A$1:$O$10,15,FALSE),"Complétez tab"))</f>
        <v>0.1666666667</v>
      </c>
      <c r="Q57" s="48">
        <f t="shared" si="1"/>
        <v>66</v>
      </c>
      <c r="R57" s="48" t="str">
        <f t="shared" si="2"/>
        <v>35</v>
      </c>
      <c r="S57" s="48">
        <f t="shared" si="3"/>
        <v>8</v>
      </c>
      <c r="T57" s="48">
        <f t="shared" si="4"/>
        <v>23</v>
      </c>
    </row>
    <row r="58">
      <c r="A58" s="49" t="str">
        <f>Listes!C43</f>
        <v>VEROBIQUE</v>
      </c>
      <c r="B58" s="50"/>
      <c r="C58" s="47">
        <f>IF($A58="","",iferror(VLOOKUP(iferror(VLOOKUP($A58,Tableau!$A$1:$O$200,2,FALSE),"NO"),$A$1:$O$10,2,FALSE),"Complétez tab"))</f>
        <v>0.25</v>
      </c>
      <c r="D58" s="47">
        <f>IF($A58="","",iferror(VLOOKUP(iferror(VLOOKUP($A58,Tableau!$A$1:$O$200,3,FALSE),"NO"),$A$1:$O$10,3,FALSE),"Complétez tab"))</f>
        <v>0</v>
      </c>
      <c r="E58" s="47">
        <f>IF($A58="","",iferror(VLOOKUP(iferror(VLOOKUP($A58,Tableau!$A$1:$O$200,4,FALSE),"NO"),$A$1:$O$10,4,FALSE),"Complétez tab"))</f>
        <v>0</v>
      </c>
      <c r="F58" s="47">
        <f>IF($A58="","",iferror(VLOOKUP(iferror(VLOOKUP($A58,Tableau!$A$1:$O$200,5,FALSE),"NO"),$A$1:$O$10,5,FALSE),"Complétez tab"))</f>
        <v>0.2083333333</v>
      </c>
      <c r="G58" s="47">
        <f>IF($A58="","",iferror(VLOOKUP(iferror(VLOOKUP($A58,Tableau!$A$1:$O$200,6,FALSE),"NO"),$A$1:$O$10,6,FALSE),"Complétez tab"))</f>
        <v>0.25</v>
      </c>
      <c r="H58" s="47">
        <f>IF($A58="","",iferror(VLOOKUP(iferror(VLOOKUP($A58,Tableau!$A$1:$O$200,7,FALSE),"NO"),$A$1:$O$10,7,FALSE),"Complétez tab"))</f>
        <v>0.1666666667</v>
      </c>
      <c r="I58" s="47">
        <f>IF($A58="","",iferror(VLOOKUP(iferror(VLOOKUP($A58,Tableau!$A$1:$O$200,8,FALSE),"NO"),$A$1:$O$10,8,FALSE),"Complétez tab"))</f>
        <v>0.25</v>
      </c>
      <c r="J58" s="47">
        <f>IF($A58="","",iferror(VLOOKUP(iferror(VLOOKUP($A58,Tableau!$A$1:$O$200,9,FALSE),"NO"),$A$1:$O$10,9,FALSE),"Complétez tab"))</f>
        <v>0.1666666667</v>
      </c>
      <c r="K58" s="47">
        <f>IF($A58="","",iferror(VLOOKUP(iferror(VLOOKUP($A58,Tableau!$A$1:$O$200,10,FALSE),"NO"),$A$1:$O$10,10,FALSE),"Complétez tab"))</f>
        <v>0</v>
      </c>
      <c r="L58" s="47">
        <f>IF($A58="","",iferror(VLOOKUP(iferror(VLOOKUP($A58,Tableau!$A$1:$O$200,11,FALSE),"NO"),$A$1:$O$10,11,FALSE),"Complétez tab"))</f>
        <v>0.1666666667</v>
      </c>
      <c r="M58" s="47">
        <f>IF($A58="","",iferror(VLOOKUP(iferror(VLOOKUP($A58,Tableau!$A$1:$O$200,12,FALSE),"NO"),$A$1:$O$10,12,FALSE),"Complétez tab"))</f>
        <v>0.25</v>
      </c>
      <c r="N58" s="47">
        <f>IF($A58="","",iferror(VLOOKUP(iferror(VLOOKUP($A58,Tableau!$A$1:$O$200,13,FALSE),"NO"),$A$1:$O$10,13,FALSE),"Complétez tab"))</f>
        <v>0.1666666667</v>
      </c>
      <c r="O58" s="47">
        <f>IF($A58="","",iferror(VLOOKUP(iferror(VLOOKUP($A58,Tableau!$A$1:$O$200,14,FALSE),"NO"),$A$1:$O$10,14,FALSE),"Complétez tab"))</f>
        <v>0</v>
      </c>
      <c r="P58" s="47">
        <f>IF($A58="","",iferror(VLOOKUP(iferror(VLOOKUP($A58,Tableau!$A$1:$O$200,15,FALSE),"NO"),$A$1:$O$10,15,FALSE),"Complétez tab"))</f>
        <v>0.1666666667</v>
      </c>
      <c r="Q58" s="48">
        <f t="shared" si="1"/>
        <v>49</v>
      </c>
      <c r="R58" s="48" t="str">
        <f t="shared" si="2"/>
        <v>35</v>
      </c>
      <c r="S58" s="48">
        <f t="shared" si="3"/>
        <v>8</v>
      </c>
      <c r="T58" s="48">
        <f t="shared" si="4"/>
        <v>6</v>
      </c>
    </row>
    <row r="59">
      <c r="A59" s="45" t="str">
        <f>Listes!C44</f>
        <v>VIOLET ISABELLE</v>
      </c>
      <c r="B59" s="46"/>
      <c r="C59" s="47">
        <f>IF($A59="","",iferror(VLOOKUP(iferror(VLOOKUP($A59,Tableau!$A$1:$O$200,2,FALSE),"NO"),$A$1:$O$10,2,FALSE),"Complétez tab"))</f>
        <v>0</v>
      </c>
      <c r="D59" s="47">
        <f>IF($A59="","",iferror(VLOOKUP(iferror(VLOOKUP($A59,Tableau!$A$1:$O$200,3,FALSE),"NO"),$A$1:$O$10,3,FALSE),"Complétez tab"))</f>
        <v>0.25</v>
      </c>
      <c r="E59" s="47">
        <f>IF($A59="","",iferror(VLOOKUP(iferror(VLOOKUP($A59,Tableau!$A$1:$O$200,4,FALSE),"NO"),$A$1:$O$10,4,FALSE),"Complétez tab"))</f>
        <v>0.25</v>
      </c>
      <c r="F59" s="47">
        <f>IF($A59="","",iferror(VLOOKUP(iferror(VLOOKUP($A59,Tableau!$A$1:$O$200,5,FALSE),"NO"),$A$1:$O$10,5,FALSE),"Complétez tab"))</f>
        <v>0.2083333333</v>
      </c>
      <c r="G59" s="47">
        <f>IF($A59="","",iferror(VLOOKUP(iferror(VLOOKUP($A59,Tableau!$A$1:$O$200,6,FALSE),"NO"),$A$1:$O$10,6,FALSE),"Complétez tab"))</f>
        <v>0.25</v>
      </c>
      <c r="H59" s="47">
        <f>IF($A59="","",iferror(VLOOKUP(iferror(VLOOKUP($A59,Tableau!$A$1:$O$200,7,FALSE),"NO"),$A$1:$O$10,7,FALSE),"Complétez tab"))</f>
        <v>0</v>
      </c>
      <c r="I59" s="47">
        <f>IF($A59="","",iferror(VLOOKUP(iferror(VLOOKUP($A59,Tableau!$A$1:$O$200,8,FALSE),"NO"),$A$1:$O$10,8,FALSE),"Complétez tab"))</f>
        <v>0.25</v>
      </c>
      <c r="J59" s="47">
        <f>IF($A59="","",iferror(VLOOKUP(iferror(VLOOKUP($A59,Tableau!$A$1:$O$200,9,FALSE),"NO"),$A$1:$O$10,9,FALSE),"Complétez tab"))</f>
        <v>0.1666666667</v>
      </c>
      <c r="K59" s="47">
        <f>IF($A59="","",iferror(VLOOKUP(iferror(VLOOKUP($A59,Tableau!$A$1:$O$200,10,FALSE),"NO"),$A$1:$O$10,10,FALSE),"Complétez tab"))</f>
        <v>0.25</v>
      </c>
      <c r="L59" s="47">
        <f>IF($A59="","",iferror(VLOOKUP(iferror(VLOOKUP($A59,Tableau!$A$1:$O$200,11,FALSE),"NO"),$A$1:$O$10,11,FALSE),"Complétez tab"))</f>
        <v>0.1666666667</v>
      </c>
      <c r="M59" s="47">
        <f>IF($A59="","",iferror(VLOOKUP(iferror(VLOOKUP($A59,Tableau!$A$1:$O$200,12,FALSE),"NO"),$A$1:$O$10,12,FALSE),"Complétez tab"))</f>
        <v>0</v>
      </c>
      <c r="N59" s="47">
        <f>IF($A59="","",iferror(VLOOKUP(iferror(VLOOKUP($A59,Tableau!$A$1:$O$200,13,FALSE),"NO"),$A$1:$O$10,13,FALSE),"Complétez tab"))</f>
        <v>0.1666666667</v>
      </c>
      <c r="O59" s="47">
        <f>IF($A59="","",iferror(VLOOKUP(iferror(VLOOKUP($A59,Tableau!$A$1:$O$200,14,FALSE),"NO"),$A$1:$O$10,14,FALSE),"Complétez tab"))</f>
        <v>0.25</v>
      </c>
      <c r="P59" s="47">
        <f>IF($A59="","",iferror(VLOOKUP(iferror(VLOOKUP($A59,Tableau!$A$1:$O$200,15,FALSE),"NO"),$A$1:$O$10,15,FALSE),"Complétez tab"))</f>
        <v>0.1666666667</v>
      </c>
      <c r="Q59" s="48">
        <f t="shared" si="1"/>
        <v>57</v>
      </c>
      <c r="R59" s="48" t="str">
        <f t="shared" si="2"/>
        <v>35</v>
      </c>
      <c r="S59" s="48">
        <f t="shared" si="3"/>
        <v>8</v>
      </c>
      <c r="T59" s="48">
        <f t="shared" si="4"/>
        <v>14</v>
      </c>
    </row>
    <row r="60">
      <c r="A60" s="49" t="str">
        <f>Listes!C50</f>
        <v/>
      </c>
      <c r="B60" s="50"/>
      <c r="C60" s="47" t="str">
        <f>IF($A60="","",iferror(VLOOKUP(iferror(VLOOKUP($A60,Tableau!$A$1:$O$200,2,FALSE),"NO"),$A$1:$O$10,2,FALSE),"Complétez tab"))</f>
        <v/>
      </c>
      <c r="D60" s="47" t="str">
        <f>IF($A60="","",iferror(VLOOKUP(iferror(VLOOKUP($A60,Tableau!$A$1:$O$200,3,FALSE),"NO"),$A$1:$O$10,3,FALSE),"Complétez tab"))</f>
        <v/>
      </c>
      <c r="E60" s="47" t="str">
        <f>IF($A60="","",iferror(VLOOKUP(iferror(VLOOKUP($A60,Tableau!$A$1:$O$200,4,FALSE),"NO"),$A$1:$O$10,4,FALSE),"Complétez tab"))</f>
        <v/>
      </c>
      <c r="F60" s="47" t="str">
        <f>IF($A60="","",iferror(VLOOKUP(iferror(VLOOKUP($A60,Tableau!$A$1:$O$200,5,FALSE),"NO"),$A$1:$O$10,5,FALSE),"Complétez tab"))</f>
        <v/>
      </c>
      <c r="G60" s="47" t="str">
        <f>IF($A60="","",iferror(VLOOKUP(iferror(VLOOKUP($A60,Tableau!$A$1:$O$200,6,FALSE),"NO"),$A$1:$O$10,6,FALSE),"Complétez tab"))</f>
        <v/>
      </c>
      <c r="H60" s="47" t="str">
        <f>IF($A60="","",iferror(VLOOKUP(iferror(VLOOKUP($A60,Tableau!$A$1:$O$200,7,FALSE),"NO"),$A$1:$O$10,7,FALSE),"Complétez tab"))</f>
        <v/>
      </c>
      <c r="I60" s="47" t="str">
        <f>IF($A60="","",iferror(VLOOKUP(iferror(VLOOKUP($A60,Tableau!$A$1:$O$200,8,FALSE),"NO"),$A$1:$O$10,8,FALSE),"Complétez tab"))</f>
        <v/>
      </c>
      <c r="J60" s="47" t="str">
        <f>IF($A60="","",iferror(VLOOKUP(iferror(VLOOKUP($A60,Tableau!$A$1:$O$200,9,FALSE),"NO"),$A$1:$O$10,9,FALSE),"Complétez tab"))</f>
        <v/>
      </c>
      <c r="K60" s="47" t="str">
        <f>IF($A60="","",iferror(VLOOKUP(iferror(VLOOKUP($A60,Tableau!$A$1:$O$200,10,FALSE),"NO"),$A$1:$O$10,10,FALSE),"Complétez tab"))</f>
        <v/>
      </c>
      <c r="L60" s="47" t="str">
        <f>IF($A60="","",iferror(VLOOKUP(iferror(VLOOKUP($A60,Tableau!$A$1:$O$200,11,FALSE),"NO"),$A$1:$O$10,11,FALSE),"Complétez tab"))</f>
        <v/>
      </c>
      <c r="M60" s="47" t="str">
        <f>IF($A60="","",iferror(VLOOKUP(iferror(VLOOKUP($A60,Tableau!$A$1:$O$200,12,FALSE),"NO"),$A$1:$O$10,12,FALSE),"Complétez tab"))</f>
        <v/>
      </c>
      <c r="N60" s="47" t="str">
        <f>IF($A60="","",iferror(VLOOKUP(iferror(VLOOKUP($A60,Tableau!$A$1:$O$200,13,FALSE),"NO"),$A$1:$O$10,13,FALSE),"Complétez tab"))</f>
        <v/>
      </c>
      <c r="O60" s="47" t="str">
        <f>IF($A60="","",iferror(VLOOKUP(iferror(VLOOKUP($A60,Tableau!$A$1:$O$200,14,FALSE),"NO"),$A$1:$O$10,14,FALSE),"Complétez tab"))</f>
        <v/>
      </c>
      <c r="P60" s="47" t="str">
        <f>IF($A60="","",iferror(VLOOKUP(iferror(VLOOKUP($A60,Tableau!$A$1:$O$200,15,FALSE),"NO"),$A$1:$O$10,15,FALSE),"Complétez tab"))</f>
        <v/>
      </c>
      <c r="Q60" s="48">
        <f t="shared" si="1"/>
        <v>0</v>
      </c>
      <c r="R60" s="48">
        <f t="shared" si="2"/>
        <v>0</v>
      </c>
      <c r="S60" s="48" t="str">
        <f t="shared" si="3"/>
        <v/>
      </c>
      <c r="T60" s="48" t="str">
        <f t="shared" si="4"/>
        <v/>
      </c>
    </row>
    <row r="61">
      <c r="A61" s="45" t="str">
        <f>Listes!C51</f>
        <v/>
      </c>
      <c r="B61" s="46"/>
      <c r="C61" s="47" t="str">
        <f>IF($A61="","",iferror(VLOOKUP(iferror(VLOOKUP($A61,Tableau!$A$1:$O$200,2,FALSE),"NO"),$A$1:$O$10,2,FALSE),"Complétez tab"))</f>
        <v/>
      </c>
      <c r="D61" s="47" t="str">
        <f>IF($A61="","",iferror(VLOOKUP(iferror(VLOOKUP($A61,Tableau!$A$1:$O$200,3,FALSE),"NO"),$A$1:$O$10,3,FALSE),"Complétez tab"))</f>
        <v/>
      </c>
      <c r="E61" s="47" t="str">
        <f>IF($A61="","",iferror(VLOOKUP(iferror(VLOOKUP($A61,Tableau!$A$1:$O$200,4,FALSE),"NO"),$A$1:$O$10,4,FALSE),"Complétez tab"))</f>
        <v/>
      </c>
      <c r="F61" s="47" t="str">
        <f>IF($A61="","",iferror(VLOOKUP(iferror(VLOOKUP($A61,Tableau!$A$1:$O$200,5,FALSE),"NO"),$A$1:$O$10,5,FALSE),"Complétez tab"))</f>
        <v/>
      </c>
      <c r="G61" s="47" t="str">
        <f>IF($A61="","",iferror(VLOOKUP(iferror(VLOOKUP($A61,Tableau!$A$1:$O$200,6,FALSE),"NO"),$A$1:$O$10,6,FALSE),"Complétez tab"))</f>
        <v/>
      </c>
      <c r="H61" s="47" t="str">
        <f>IF($A61="","",iferror(VLOOKUP(iferror(VLOOKUP($A61,Tableau!$A$1:$O$200,7,FALSE),"NO"),$A$1:$O$10,7,FALSE),"Complétez tab"))</f>
        <v/>
      </c>
      <c r="I61" s="47" t="str">
        <f>IF($A61="","",iferror(VLOOKUP(iferror(VLOOKUP($A61,Tableau!$A$1:$O$200,8,FALSE),"NO"),$A$1:$O$10,8,FALSE),"Complétez tab"))</f>
        <v/>
      </c>
      <c r="J61" s="47" t="str">
        <f>IF($A61="","",iferror(VLOOKUP(iferror(VLOOKUP($A61,Tableau!$A$1:$O$200,9,FALSE),"NO"),$A$1:$O$10,9,FALSE),"Complétez tab"))</f>
        <v/>
      </c>
      <c r="K61" s="47" t="str">
        <f>IF($A61="","",iferror(VLOOKUP(iferror(VLOOKUP($A61,Tableau!$A$1:$O$200,10,FALSE),"NO"),$A$1:$O$10,10,FALSE),"Complétez tab"))</f>
        <v/>
      </c>
      <c r="L61" s="47" t="str">
        <f>IF($A61="","",iferror(VLOOKUP(iferror(VLOOKUP($A61,Tableau!$A$1:$O$200,11,FALSE),"NO"),$A$1:$O$10,11,FALSE),"Complétez tab"))</f>
        <v/>
      </c>
      <c r="M61" s="47" t="str">
        <f>IF($A61="","",iferror(VLOOKUP(iferror(VLOOKUP($A61,Tableau!$A$1:$O$200,12,FALSE),"NO"),$A$1:$O$10,12,FALSE),"Complétez tab"))</f>
        <v/>
      </c>
      <c r="N61" s="47" t="str">
        <f>IF($A61="","",iferror(VLOOKUP(iferror(VLOOKUP($A61,Tableau!$A$1:$O$200,13,FALSE),"NO"),$A$1:$O$10,13,FALSE),"Complétez tab"))</f>
        <v/>
      </c>
      <c r="O61" s="47" t="str">
        <f>IF($A61="","",iferror(VLOOKUP(iferror(VLOOKUP($A61,Tableau!$A$1:$O$200,14,FALSE),"NO"),$A$1:$O$10,14,FALSE),"Complétez tab"))</f>
        <v/>
      </c>
      <c r="P61" s="47" t="str">
        <f>IF($A61="","",iferror(VLOOKUP(iferror(VLOOKUP($A61,Tableau!$A$1:$O$200,15,FALSE),"NO"),$A$1:$O$10,15,FALSE),"Complétez tab"))</f>
        <v/>
      </c>
      <c r="Q61" s="48">
        <f t="shared" si="1"/>
        <v>0</v>
      </c>
      <c r="R61" s="48">
        <f t="shared" si="2"/>
        <v>0</v>
      </c>
      <c r="S61" s="48" t="str">
        <f t="shared" si="3"/>
        <v/>
      </c>
      <c r="T61" s="48" t="str">
        <f t="shared" si="4"/>
        <v/>
      </c>
    </row>
    <row r="62">
      <c r="A62" s="49" t="str">
        <f>Listes!C52</f>
        <v/>
      </c>
      <c r="B62" s="50"/>
      <c r="C62" s="47" t="str">
        <f>IF($A62="","",iferror(VLOOKUP(iferror(VLOOKUP($A62,Tableau!$A$1:$O$200,2,FALSE),"NO"),$A$1:$O$10,2,FALSE),"Complétez tab"))</f>
        <v/>
      </c>
      <c r="D62" s="47" t="str">
        <f>IF($A62="","",iferror(VLOOKUP(iferror(VLOOKUP($A62,Tableau!$A$1:$O$200,3,FALSE),"NO"),$A$1:$O$10,3,FALSE),"Complétez tab"))</f>
        <v/>
      </c>
      <c r="E62" s="47" t="str">
        <f>IF($A62="","",iferror(VLOOKUP(iferror(VLOOKUP($A62,Tableau!$A$1:$O$200,4,FALSE),"NO"),$A$1:$O$10,4,FALSE),"Complétez tab"))</f>
        <v/>
      </c>
      <c r="F62" s="47" t="str">
        <f>IF($A62="","",iferror(VLOOKUP(iferror(VLOOKUP($A62,Tableau!$A$1:$O$200,5,FALSE),"NO"),$A$1:$O$10,5,FALSE),"Complétez tab"))</f>
        <v/>
      </c>
      <c r="G62" s="47" t="str">
        <f>IF($A62="","",iferror(VLOOKUP(iferror(VLOOKUP($A62,Tableau!$A$1:$O$200,6,FALSE),"NO"),$A$1:$O$10,6,FALSE),"Complétez tab"))</f>
        <v/>
      </c>
      <c r="H62" s="47" t="str">
        <f>IF($A62="","",iferror(VLOOKUP(iferror(VLOOKUP($A62,Tableau!$A$1:$O$200,7,FALSE),"NO"),$A$1:$O$10,7,FALSE),"Complétez tab"))</f>
        <v/>
      </c>
      <c r="I62" s="47" t="str">
        <f>IF($A62="","",iferror(VLOOKUP(iferror(VLOOKUP($A62,Tableau!$A$1:$O$200,8,FALSE),"NO"),$A$1:$O$10,8,FALSE),"Complétez tab"))</f>
        <v/>
      </c>
      <c r="J62" s="47" t="str">
        <f>IF($A62="","",iferror(VLOOKUP(iferror(VLOOKUP($A62,Tableau!$A$1:$O$200,9,FALSE),"NO"),$A$1:$O$10,9,FALSE),"Complétez tab"))</f>
        <v/>
      </c>
      <c r="K62" s="47" t="str">
        <f>IF($A62="","",iferror(VLOOKUP(iferror(VLOOKUP($A62,Tableau!$A$1:$O$200,10,FALSE),"NO"),$A$1:$O$10,10,FALSE),"Complétez tab"))</f>
        <v/>
      </c>
      <c r="L62" s="47" t="str">
        <f>IF($A62="","",iferror(VLOOKUP(iferror(VLOOKUP($A62,Tableau!$A$1:$O$200,11,FALSE),"NO"),$A$1:$O$10,11,FALSE),"Complétez tab"))</f>
        <v/>
      </c>
      <c r="M62" s="47" t="str">
        <f>IF($A62="","",iferror(VLOOKUP(iferror(VLOOKUP($A62,Tableau!$A$1:$O$200,12,FALSE),"NO"),$A$1:$O$10,12,FALSE),"Complétez tab"))</f>
        <v/>
      </c>
      <c r="N62" s="47" t="str">
        <f>IF($A62="","",iferror(VLOOKUP(iferror(VLOOKUP($A62,Tableau!$A$1:$O$200,13,FALSE),"NO"),$A$1:$O$10,13,FALSE),"Complétez tab"))</f>
        <v/>
      </c>
      <c r="O62" s="47" t="str">
        <f>IF($A62="","",iferror(VLOOKUP(iferror(VLOOKUP($A62,Tableau!$A$1:$O$200,14,FALSE),"NO"),$A$1:$O$10,14,FALSE),"Complétez tab"))</f>
        <v/>
      </c>
      <c r="P62" s="47" t="str">
        <f>IF($A62="","",iferror(VLOOKUP(iferror(VLOOKUP($A62,Tableau!$A$1:$O$200,15,FALSE),"NO"),$A$1:$O$10,15,FALSE),"Complétez tab"))</f>
        <v/>
      </c>
      <c r="Q62" s="48">
        <f t="shared" si="1"/>
        <v>0</v>
      </c>
      <c r="R62" s="48">
        <f t="shared" si="2"/>
        <v>0</v>
      </c>
      <c r="S62" s="48" t="str">
        <f t="shared" si="3"/>
        <v/>
      </c>
      <c r="T62" s="48" t="str">
        <f t="shared" si="4"/>
        <v/>
      </c>
    </row>
    <row r="63">
      <c r="A63" s="45" t="str">
        <f>Listes!C53</f>
        <v/>
      </c>
      <c r="B63" s="46"/>
      <c r="C63" s="47" t="str">
        <f>IF($A63="","",iferror(VLOOKUP(iferror(VLOOKUP($A63,Tableau!$A$1:$O$200,2,FALSE),"NO"),$A$1:$O$10,2,FALSE),"Complétez tab"))</f>
        <v/>
      </c>
      <c r="D63" s="47" t="str">
        <f>IF($A63="","",iferror(VLOOKUP(iferror(VLOOKUP($A63,Tableau!$A$1:$O$200,3,FALSE),"NO"),$A$1:$O$10,3,FALSE),"Complétez tab"))</f>
        <v/>
      </c>
      <c r="E63" s="47" t="str">
        <f>IF($A63="","",iferror(VLOOKUP(iferror(VLOOKUP($A63,Tableau!$A$1:$O$200,4,FALSE),"NO"),$A$1:$O$10,4,FALSE),"Complétez tab"))</f>
        <v/>
      </c>
      <c r="F63" s="47" t="str">
        <f>IF($A63="","",iferror(VLOOKUP(iferror(VLOOKUP($A63,Tableau!$A$1:$O$200,5,FALSE),"NO"),$A$1:$O$10,5,FALSE),"Complétez tab"))</f>
        <v/>
      </c>
      <c r="G63" s="47" t="str">
        <f>IF($A63="","",iferror(VLOOKUP(iferror(VLOOKUP($A63,Tableau!$A$1:$O$200,6,FALSE),"NO"),$A$1:$O$10,6,FALSE),"Complétez tab"))</f>
        <v/>
      </c>
      <c r="H63" s="47" t="str">
        <f>IF($A63="","",iferror(VLOOKUP(iferror(VLOOKUP($A63,Tableau!$A$1:$O$200,7,FALSE),"NO"),$A$1:$O$10,7,FALSE),"Complétez tab"))</f>
        <v/>
      </c>
      <c r="I63" s="47" t="str">
        <f>IF($A63="","",iferror(VLOOKUP(iferror(VLOOKUP($A63,Tableau!$A$1:$O$200,8,FALSE),"NO"),$A$1:$O$10,8,FALSE),"Complétez tab"))</f>
        <v/>
      </c>
      <c r="J63" s="47" t="str">
        <f>IF($A63="","",iferror(VLOOKUP(iferror(VLOOKUP($A63,Tableau!$A$1:$O$200,9,FALSE),"NO"),$A$1:$O$10,9,FALSE),"Complétez tab"))</f>
        <v/>
      </c>
      <c r="K63" s="47" t="str">
        <f>IF($A63="","",iferror(VLOOKUP(iferror(VLOOKUP($A63,Tableau!$A$1:$O$200,10,FALSE),"NO"),$A$1:$O$10,10,FALSE),"Complétez tab"))</f>
        <v/>
      </c>
      <c r="L63" s="47" t="str">
        <f>IF($A63="","",iferror(VLOOKUP(iferror(VLOOKUP($A63,Tableau!$A$1:$O$200,11,FALSE),"NO"),$A$1:$O$10,11,FALSE),"Complétez tab"))</f>
        <v/>
      </c>
      <c r="M63" s="47" t="str">
        <f>IF($A63="","",iferror(VLOOKUP(iferror(VLOOKUP($A63,Tableau!$A$1:$O$200,12,FALSE),"NO"),$A$1:$O$10,12,FALSE),"Complétez tab"))</f>
        <v/>
      </c>
      <c r="N63" s="47" t="str">
        <f>IF($A63="","",iferror(VLOOKUP(iferror(VLOOKUP($A63,Tableau!$A$1:$O$200,13,FALSE),"NO"),$A$1:$O$10,13,FALSE),"Complétez tab"))</f>
        <v/>
      </c>
      <c r="O63" s="47" t="str">
        <f>IF($A63="","",iferror(VLOOKUP(iferror(VLOOKUP($A63,Tableau!$A$1:$O$200,14,FALSE),"NO"),$A$1:$O$10,14,FALSE),"Complétez tab"))</f>
        <v/>
      </c>
      <c r="P63" s="47" t="str">
        <f>IF($A63="","",iferror(VLOOKUP(iferror(VLOOKUP($A63,Tableau!$A$1:$O$200,15,FALSE),"NO"),$A$1:$O$10,15,FALSE),"Complétez tab"))</f>
        <v/>
      </c>
      <c r="Q63" s="48">
        <f t="shared" si="1"/>
        <v>0</v>
      </c>
      <c r="R63" s="48">
        <f t="shared" si="2"/>
        <v>0</v>
      </c>
      <c r="S63" s="48" t="str">
        <f t="shared" si="3"/>
        <v/>
      </c>
      <c r="T63" s="48" t="str">
        <f t="shared" si="4"/>
        <v/>
      </c>
    </row>
    <row r="64">
      <c r="A64" s="49" t="str">
        <f>Listes!C54</f>
        <v/>
      </c>
      <c r="B64" s="50"/>
      <c r="C64" s="47" t="str">
        <f>IF($A64="","",iferror(VLOOKUP(iferror(VLOOKUP($A64,Tableau!$A$1:$O$200,2,FALSE),"NO"),$A$1:$O$10,2,FALSE),"Complétez tab"))</f>
        <v/>
      </c>
      <c r="D64" s="47" t="str">
        <f>IF($A64="","",iferror(VLOOKUP(iferror(VLOOKUP($A64,Tableau!$A$1:$O$200,3,FALSE),"NO"),$A$1:$O$10,3,FALSE),"Complétez tab"))</f>
        <v/>
      </c>
      <c r="E64" s="47" t="str">
        <f>IF($A64="","",iferror(VLOOKUP(iferror(VLOOKUP($A64,Tableau!$A$1:$O$200,4,FALSE),"NO"),$A$1:$O$10,4,FALSE),"Complétez tab"))</f>
        <v/>
      </c>
      <c r="F64" s="47" t="str">
        <f>IF($A64="","",iferror(VLOOKUP(iferror(VLOOKUP($A64,Tableau!$A$1:$O$200,5,FALSE),"NO"),$A$1:$O$10,5,FALSE),"Complétez tab"))</f>
        <v/>
      </c>
      <c r="G64" s="47" t="str">
        <f>IF($A64="","",iferror(VLOOKUP(iferror(VLOOKUP($A64,Tableau!$A$1:$O$200,6,FALSE),"NO"),$A$1:$O$10,6,FALSE),"Complétez tab"))</f>
        <v/>
      </c>
      <c r="H64" s="47" t="str">
        <f>IF($A64="","",iferror(VLOOKUP(iferror(VLOOKUP($A64,Tableau!$A$1:$O$200,7,FALSE),"NO"),$A$1:$O$10,7,FALSE),"Complétez tab"))</f>
        <v/>
      </c>
      <c r="I64" s="47" t="str">
        <f>IF($A64="","",iferror(VLOOKUP(iferror(VLOOKUP($A64,Tableau!$A$1:$O$200,8,FALSE),"NO"),$A$1:$O$10,8,FALSE),"Complétez tab"))</f>
        <v/>
      </c>
      <c r="J64" s="47" t="str">
        <f>IF($A64="","",iferror(VLOOKUP(iferror(VLOOKUP($A64,Tableau!$A$1:$O$200,9,FALSE),"NO"),$A$1:$O$10,9,FALSE),"Complétez tab"))</f>
        <v/>
      </c>
      <c r="K64" s="47" t="str">
        <f>IF($A64="","",iferror(VLOOKUP(iferror(VLOOKUP($A64,Tableau!$A$1:$O$200,10,FALSE),"NO"),$A$1:$O$10,10,FALSE),"Complétez tab"))</f>
        <v/>
      </c>
      <c r="L64" s="47" t="str">
        <f>IF($A64="","",iferror(VLOOKUP(iferror(VLOOKUP($A64,Tableau!$A$1:$O$200,11,FALSE),"NO"),$A$1:$O$10,11,FALSE),"Complétez tab"))</f>
        <v/>
      </c>
      <c r="M64" s="47" t="str">
        <f>IF($A64="","",iferror(VLOOKUP(iferror(VLOOKUP($A64,Tableau!$A$1:$O$200,12,FALSE),"NO"),$A$1:$O$10,12,FALSE),"Complétez tab"))</f>
        <v/>
      </c>
      <c r="N64" s="47" t="str">
        <f>IF($A64="","",iferror(VLOOKUP(iferror(VLOOKUP($A64,Tableau!$A$1:$O$200,13,FALSE),"NO"),$A$1:$O$10,13,FALSE),"Complétez tab"))</f>
        <v/>
      </c>
      <c r="O64" s="47" t="str">
        <f>IF($A64="","",iferror(VLOOKUP(iferror(VLOOKUP($A64,Tableau!$A$1:$O$200,14,FALSE),"NO"),$A$1:$O$10,14,FALSE),"Complétez tab"))</f>
        <v/>
      </c>
      <c r="P64" s="47" t="str">
        <f>IF($A64="","",iferror(VLOOKUP(iferror(VLOOKUP($A64,Tableau!$A$1:$O$200,15,FALSE),"NO"),$A$1:$O$10,15,FALSE),"Complétez tab"))</f>
        <v/>
      </c>
      <c r="Q64" s="48">
        <f t="shared" si="1"/>
        <v>0</v>
      </c>
      <c r="R64" s="48">
        <f t="shared" si="2"/>
        <v>0</v>
      </c>
      <c r="S64" s="48" t="str">
        <f t="shared" si="3"/>
        <v/>
      </c>
      <c r="T64" s="48" t="str">
        <f t="shared" si="4"/>
        <v/>
      </c>
    </row>
    <row r="65">
      <c r="A65" s="45" t="str">
        <f>Listes!C55</f>
        <v/>
      </c>
      <c r="B65" s="46"/>
      <c r="C65" s="47" t="str">
        <f>IF($A65="","",iferror(VLOOKUP(iferror(VLOOKUP($A65,Tableau!$A$1:$O$200,2,FALSE),"NO"),$A$1:$O$10,2,FALSE),"Complétez tab"))</f>
        <v/>
      </c>
      <c r="D65" s="47" t="str">
        <f>IF($A65="","",iferror(VLOOKUP(iferror(VLOOKUP($A65,Tableau!$A$1:$O$200,3,FALSE),"NO"),$A$1:$O$10,3,FALSE),"Complétez tab"))</f>
        <v/>
      </c>
      <c r="E65" s="47" t="str">
        <f>IF($A65="","",iferror(VLOOKUP(iferror(VLOOKUP($A65,Tableau!$A$1:$O$200,4,FALSE),"NO"),$A$1:$O$10,4,FALSE),"Complétez tab"))</f>
        <v/>
      </c>
      <c r="F65" s="47" t="str">
        <f>IF($A65="","",iferror(VLOOKUP(iferror(VLOOKUP($A65,Tableau!$A$1:$O$200,5,FALSE),"NO"),$A$1:$O$10,5,FALSE),"Complétez tab"))</f>
        <v/>
      </c>
      <c r="G65" s="47" t="str">
        <f>IF($A65="","",iferror(VLOOKUP(iferror(VLOOKUP($A65,Tableau!$A$1:$O$200,6,FALSE),"NO"),$A$1:$O$10,6,FALSE),"Complétez tab"))</f>
        <v/>
      </c>
      <c r="H65" s="47" t="str">
        <f>IF($A65="","",iferror(VLOOKUP(iferror(VLOOKUP($A65,Tableau!$A$1:$O$200,7,FALSE),"NO"),$A$1:$O$10,7,FALSE),"Complétez tab"))</f>
        <v/>
      </c>
      <c r="I65" s="47" t="str">
        <f>IF($A65="","",iferror(VLOOKUP(iferror(VLOOKUP($A65,Tableau!$A$1:$O$200,8,FALSE),"NO"),$A$1:$O$10,8,FALSE),"Complétez tab"))</f>
        <v/>
      </c>
      <c r="J65" s="47" t="str">
        <f>IF($A65="","",iferror(VLOOKUP(iferror(VLOOKUP($A65,Tableau!$A$1:$O$200,9,FALSE),"NO"),$A$1:$O$10,9,FALSE),"Complétez tab"))</f>
        <v/>
      </c>
      <c r="K65" s="47" t="str">
        <f>IF($A65="","",iferror(VLOOKUP(iferror(VLOOKUP($A65,Tableau!$A$1:$O$200,10,FALSE),"NO"),$A$1:$O$10,10,FALSE),"Complétez tab"))</f>
        <v/>
      </c>
      <c r="L65" s="47" t="str">
        <f>IF($A65="","",iferror(VLOOKUP(iferror(VLOOKUP($A65,Tableau!$A$1:$O$200,11,FALSE),"NO"),$A$1:$O$10,11,FALSE),"Complétez tab"))</f>
        <v/>
      </c>
      <c r="M65" s="47" t="str">
        <f>IF($A65="","",iferror(VLOOKUP(iferror(VLOOKUP($A65,Tableau!$A$1:$O$200,12,FALSE),"NO"),$A$1:$O$10,12,FALSE),"Complétez tab"))</f>
        <v/>
      </c>
      <c r="N65" s="47" t="str">
        <f>IF($A65="","",iferror(VLOOKUP(iferror(VLOOKUP($A65,Tableau!$A$1:$O$200,13,FALSE),"NO"),$A$1:$O$10,13,FALSE),"Complétez tab"))</f>
        <v/>
      </c>
      <c r="O65" s="47" t="str">
        <f>IF($A65="","",iferror(VLOOKUP(iferror(VLOOKUP($A65,Tableau!$A$1:$O$200,14,FALSE),"NO"),$A$1:$O$10,14,FALSE),"Complétez tab"))</f>
        <v/>
      </c>
      <c r="P65" s="47" t="str">
        <f>IF($A65="","",iferror(VLOOKUP(iferror(VLOOKUP($A65,Tableau!$A$1:$O$200,15,FALSE),"NO"),$A$1:$O$10,15,FALSE),"Complétez tab"))</f>
        <v/>
      </c>
      <c r="Q65" s="48">
        <f t="shared" si="1"/>
        <v>0</v>
      </c>
      <c r="R65" s="48">
        <f t="shared" si="2"/>
        <v>0</v>
      </c>
      <c r="S65" s="48" t="str">
        <f t="shared" si="3"/>
        <v/>
      </c>
      <c r="T65" s="48" t="str">
        <f t="shared" si="4"/>
        <v/>
      </c>
    </row>
    <row r="66">
      <c r="A66" s="49" t="str">
        <f>Listes!C56</f>
        <v/>
      </c>
      <c r="B66" s="50"/>
      <c r="C66" s="47" t="str">
        <f>IF($A66="","",iferror(VLOOKUP(iferror(VLOOKUP($A66,Tableau!$A$1:$O$200,2,FALSE),"NO"),$A$1:$O$10,2,FALSE),"Complétez tab"))</f>
        <v/>
      </c>
      <c r="D66" s="47" t="str">
        <f>IF($A66="","",iferror(VLOOKUP(iferror(VLOOKUP($A66,Tableau!$A$1:$O$200,3,FALSE),"NO"),$A$1:$O$10,3,FALSE),"Complétez tab"))</f>
        <v/>
      </c>
      <c r="E66" s="47" t="str">
        <f>IF($A66="","",iferror(VLOOKUP(iferror(VLOOKUP($A66,Tableau!$A$1:$O$200,4,FALSE),"NO"),$A$1:$O$10,4,FALSE),"Complétez tab"))</f>
        <v/>
      </c>
      <c r="F66" s="47" t="str">
        <f>IF($A66="","",iferror(VLOOKUP(iferror(VLOOKUP($A66,Tableau!$A$1:$O$200,5,FALSE),"NO"),$A$1:$O$10,5,FALSE),"Complétez tab"))</f>
        <v/>
      </c>
      <c r="G66" s="47" t="str">
        <f>IF($A66="","",iferror(VLOOKUP(iferror(VLOOKUP($A66,Tableau!$A$1:$O$200,6,FALSE),"NO"),$A$1:$O$10,6,FALSE),"Complétez tab"))</f>
        <v/>
      </c>
      <c r="H66" s="47" t="str">
        <f>IF($A66="","",iferror(VLOOKUP(iferror(VLOOKUP($A66,Tableau!$A$1:$O$200,7,FALSE),"NO"),$A$1:$O$10,7,FALSE),"Complétez tab"))</f>
        <v/>
      </c>
      <c r="I66" s="47" t="str">
        <f>IF($A66="","",iferror(VLOOKUP(iferror(VLOOKUP($A66,Tableau!$A$1:$O$200,8,FALSE),"NO"),$A$1:$O$10,8,FALSE),"Complétez tab"))</f>
        <v/>
      </c>
      <c r="J66" s="47" t="str">
        <f>IF($A66="","",iferror(VLOOKUP(iferror(VLOOKUP($A66,Tableau!$A$1:$O$200,9,FALSE),"NO"),$A$1:$O$10,9,FALSE),"Complétez tab"))</f>
        <v/>
      </c>
      <c r="K66" s="47" t="str">
        <f>IF($A66="","",iferror(VLOOKUP(iferror(VLOOKUP($A66,Tableau!$A$1:$O$200,10,FALSE),"NO"),$A$1:$O$10,10,FALSE),"Complétez tab"))</f>
        <v/>
      </c>
      <c r="L66" s="47" t="str">
        <f>IF($A66="","",iferror(VLOOKUP(iferror(VLOOKUP($A66,Tableau!$A$1:$O$200,11,FALSE),"NO"),$A$1:$O$10,11,FALSE),"Complétez tab"))</f>
        <v/>
      </c>
      <c r="M66" s="47" t="str">
        <f>IF($A66="","",iferror(VLOOKUP(iferror(VLOOKUP($A66,Tableau!$A$1:$O$200,12,FALSE),"NO"),$A$1:$O$10,12,FALSE),"Complétez tab"))</f>
        <v/>
      </c>
      <c r="N66" s="47" t="str">
        <f>IF($A66="","",iferror(VLOOKUP(iferror(VLOOKUP($A66,Tableau!$A$1:$O$200,13,FALSE),"NO"),$A$1:$O$10,13,FALSE),"Complétez tab"))</f>
        <v/>
      </c>
      <c r="O66" s="47" t="str">
        <f>IF($A66="","",iferror(VLOOKUP(iferror(VLOOKUP($A66,Tableau!$A$1:$O$200,14,FALSE),"NO"),$A$1:$O$10,14,FALSE),"Complétez tab"))</f>
        <v/>
      </c>
      <c r="P66" s="47" t="str">
        <f>IF($A66="","",iferror(VLOOKUP(iferror(VLOOKUP($A66,Tableau!$A$1:$O$200,15,FALSE),"NO"),$A$1:$O$10,15,FALSE),"Complétez tab"))</f>
        <v/>
      </c>
      <c r="Q66" s="48">
        <f t="shared" si="1"/>
        <v>0</v>
      </c>
      <c r="R66" s="48">
        <f t="shared" si="2"/>
        <v>0</v>
      </c>
      <c r="S66" s="48" t="str">
        <f t="shared" si="3"/>
        <v/>
      </c>
      <c r="T66" s="48" t="str">
        <f t="shared" si="4"/>
        <v/>
      </c>
    </row>
    <row r="67">
      <c r="A67" s="45" t="str">
        <f>Listes!C57</f>
        <v/>
      </c>
      <c r="B67" s="46"/>
      <c r="C67" s="47" t="str">
        <f>IF($A67="","",iferror(VLOOKUP(iferror(VLOOKUP($A67,Tableau!$A$1:$O$200,2,FALSE),"NO"),$A$1:$O$10,2,FALSE),"Complétez tab"))</f>
        <v/>
      </c>
      <c r="D67" s="47" t="str">
        <f>IF($A67="","",iferror(VLOOKUP(iferror(VLOOKUP($A67,Tableau!$A$1:$O$200,3,FALSE),"NO"),$A$1:$O$10,3,FALSE),"Complétez tab"))</f>
        <v/>
      </c>
      <c r="E67" s="47" t="str">
        <f>IF($A67="","",iferror(VLOOKUP(iferror(VLOOKUP($A67,Tableau!$A$1:$O$200,4,FALSE),"NO"),$A$1:$O$10,4,FALSE),"Complétez tab"))</f>
        <v/>
      </c>
      <c r="F67" s="47" t="str">
        <f>IF($A67="","",iferror(VLOOKUP(iferror(VLOOKUP($A67,Tableau!$A$1:$O$200,5,FALSE),"NO"),$A$1:$O$10,5,FALSE),"Complétez tab"))</f>
        <v/>
      </c>
      <c r="G67" s="47" t="str">
        <f>IF($A67="","",iferror(VLOOKUP(iferror(VLOOKUP($A67,Tableau!$A$1:$O$200,6,FALSE),"NO"),$A$1:$O$10,6,FALSE),"Complétez tab"))</f>
        <v/>
      </c>
      <c r="H67" s="47" t="str">
        <f>IF($A67="","",iferror(VLOOKUP(iferror(VLOOKUP($A67,Tableau!$A$1:$O$200,7,FALSE),"NO"),$A$1:$O$10,7,FALSE),"Complétez tab"))</f>
        <v/>
      </c>
      <c r="I67" s="47" t="str">
        <f>IF($A67="","",iferror(VLOOKUP(iferror(VLOOKUP($A67,Tableau!$A$1:$O$200,8,FALSE),"NO"),$A$1:$O$10,8,FALSE),"Complétez tab"))</f>
        <v/>
      </c>
      <c r="J67" s="47" t="str">
        <f>IF($A67="","",iferror(VLOOKUP(iferror(VLOOKUP($A67,Tableau!$A$1:$O$200,9,FALSE),"NO"),$A$1:$O$10,9,FALSE),"Complétez tab"))</f>
        <v/>
      </c>
      <c r="K67" s="47" t="str">
        <f>IF($A67="","",iferror(VLOOKUP(iferror(VLOOKUP($A67,Tableau!$A$1:$O$200,10,FALSE),"NO"),$A$1:$O$10,10,FALSE),"Complétez tab"))</f>
        <v/>
      </c>
      <c r="L67" s="47" t="str">
        <f>IF($A67="","",iferror(VLOOKUP(iferror(VLOOKUP($A67,Tableau!$A$1:$O$200,11,FALSE),"NO"),$A$1:$O$10,11,FALSE),"Complétez tab"))</f>
        <v/>
      </c>
      <c r="M67" s="47" t="str">
        <f>IF($A67="","",iferror(VLOOKUP(iferror(VLOOKUP($A67,Tableau!$A$1:$O$200,12,FALSE),"NO"),$A$1:$O$10,12,FALSE),"Complétez tab"))</f>
        <v/>
      </c>
      <c r="N67" s="47" t="str">
        <f>IF($A67="","",iferror(VLOOKUP(iferror(VLOOKUP($A67,Tableau!$A$1:$O$200,13,FALSE),"NO"),$A$1:$O$10,13,FALSE),"Complétez tab"))</f>
        <v/>
      </c>
      <c r="O67" s="47" t="str">
        <f>IF($A67="","",iferror(VLOOKUP(iferror(VLOOKUP($A67,Tableau!$A$1:$O$200,14,FALSE),"NO"),$A$1:$O$10,14,FALSE),"Complétez tab"))</f>
        <v/>
      </c>
      <c r="P67" s="47" t="str">
        <f>IF($A67="","",iferror(VLOOKUP(iferror(VLOOKUP($A67,Tableau!$A$1:$O$200,15,FALSE),"NO"),$A$1:$O$10,15,FALSE),"Complétez tab"))</f>
        <v/>
      </c>
      <c r="Q67" s="48">
        <f t="shared" si="1"/>
        <v>0</v>
      </c>
      <c r="R67" s="48">
        <f t="shared" si="2"/>
        <v>0</v>
      </c>
      <c r="S67" s="48" t="str">
        <f t="shared" si="3"/>
        <v/>
      </c>
      <c r="T67" s="48" t="str">
        <f t="shared" si="4"/>
        <v/>
      </c>
    </row>
    <row r="68">
      <c r="A68" s="49" t="str">
        <f>Listes!C58</f>
        <v/>
      </c>
      <c r="B68" s="50"/>
      <c r="C68" s="47" t="str">
        <f>IF($A68="","",iferror(VLOOKUP(iferror(VLOOKUP($A68,Tableau!$A$1:$O$200,2,FALSE),"NO"),$A$1:$O$10,2,FALSE),"Complétez tab"))</f>
        <v/>
      </c>
      <c r="D68" s="47" t="str">
        <f>IF($A68="","",iferror(VLOOKUP(iferror(VLOOKUP($A68,Tableau!$A$1:$O$200,3,FALSE),"NO"),$A$1:$O$10,3,FALSE),"Complétez tab"))</f>
        <v/>
      </c>
      <c r="E68" s="47" t="str">
        <f>IF($A68="","",iferror(VLOOKUP(iferror(VLOOKUP($A68,Tableau!$A$1:$O$200,4,FALSE),"NO"),$A$1:$O$10,4,FALSE),"Complétez tab"))</f>
        <v/>
      </c>
      <c r="F68" s="47" t="str">
        <f>IF($A68="","",iferror(VLOOKUP(iferror(VLOOKUP($A68,Tableau!$A$1:$O$200,5,FALSE),"NO"),$A$1:$O$10,5,FALSE),"Complétez tab"))</f>
        <v/>
      </c>
      <c r="G68" s="47" t="str">
        <f>IF($A68="","",iferror(VLOOKUP(iferror(VLOOKUP($A68,Tableau!$A$1:$O$200,6,FALSE),"NO"),$A$1:$O$10,6,FALSE),"Complétez tab"))</f>
        <v/>
      </c>
      <c r="H68" s="47" t="str">
        <f>IF($A68="","",iferror(VLOOKUP(iferror(VLOOKUP($A68,Tableau!$A$1:$O$200,7,FALSE),"NO"),$A$1:$O$10,7,FALSE),"Complétez tab"))</f>
        <v/>
      </c>
      <c r="I68" s="47" t="str">
        <f>IF($A68="","",iferror(VLOOKUP(iferror(VLOOKUP($A68,Tableau!$A$1:$O$200,8,FALSE),"NO"),$A$1:$O$10,8,FALSE),"Complétez tab"))</f>
        <v/>
      </c>
      <c r="J68" s="47" t="str">
        <f>IF($A68="","",iferror(VLOOKUP(iferror(VLOOKUP($A68,Tableau!$A$1:$O$200,9,FALSE),"NO"),$A$1:$O$10,9,FALSE),"Complétez tab"))</f>
        <v/>
      </c>
      <c r="K68" s="47" t="str">
        <f>IF($A68="","",iferror(VLOOKUP(iferror(VLOOKUP($A68,Tableau!$A$1:$O$200,10,FALSE),"NO"),$A$1:$O$10,10,FALSE),"Complétez tab"))</f>
        <v/>
      </c>
      <c r="L68" s="47" t="str">
        <f>IF($A68="","",iferror(VLOOKUP(iferror(VLOOKUP($A68,Tableau!$A$1:$O$200,11,FALSE),"NO"),$A$1:$O$10,11,FALSE),"Complétez tab"))</f>
        <v/>
      </c>
      <c r="M68" s="47" t="str">
        <f>IF($A68="","",iferror(VLOOKUP(iferror(VLOOKUP($A68,Tableau!$A$1:$O$200,12,FALSE),"NO"),$A$1:$O$10,12,FALSE),"Complétez tab"))</f>
        <v/>
      </c>
      <c r="N68" s="47" t="str">
        <f>IF($A68="","",iferror(VLOOKUP(iferror(VLOOKUP($A68,Tableau!$A$1:$O$200,13,FALSE),"NO"),$A$1:$O$10,13,FALSE),"Complétez tab"))</f>
        <v/>
      </c>
      <c r="O68" s="47" t="str">
        <f>IF($A68="","",iferror(VLOOKUP(iferror(VLOOKUP($A68,Tableau!$A$1:$O$200,14,FALSE),"NO"),$A$1:$O$10,14,FALSE),"Complétez tab"))</f>
        <v/>
      </c>
      <c r="P68" s="47" t="str">
        <f>IF($A68="","",iferror(VLOOKUP(iferror(VLOOKUP($A68,Tableau!$A$1:$O$200,15,FALSE),"NO"),$A$1:$O$10,15,FALSE),"Complétez tab"))</f>
        <v/>
      </c>
      <c r="Q68" s="48">
        <f t="shared" si="1"/>
        <v>0</v>
      </c>
      <c r="R68" s="48">
        <f t="shared" si="2"/>
        <v>0</v>
      </c>
      <c r="S68" s="48" t="str">
        <f t="shared" si="3"/>
        <v/>
      </c>
      <c r="T68" s="48" t="str">
        <f t="shared" si="4"/>
        <v/>
      </c>
    </row>
    <row r="69">
      <c r="A69" s="45" t="str">
        <f>Listes!C59</f>
        <v/>
      </c>
      <c r="B69" s="46"/>
      <c r="C69" s="47" t="str">
        <f>IF($A69="","",iferror(VLOOKUP(iferror(VLOOKUP($A69,Tableau!$A$1:$O$200,2,FALSE),"NO"),$A$1:$O$10,2,FALSE),"Complétez tab"))</f>
        <v/>
      </c>
      <c r="D69" s="47" t="str">
        <f>IF($A69="","",iferror(VLOOKUP(iferror(VLOOKUP($A69,Tableau!$A$1:$O$200,3,FALSE),"NO"),$A$1:$O$10,3,FALSE),"Complétez tab"))</f>
        <v/>
      </c>
      <c r="E69" s="47" t="str">
        <f>IF($A69="","",iferror(VLOOKUP(iferror(VLOOKUP($A69,Tableau!$A$1:$O$200,4,FALSE),"NO"),$A$1:$O$10,4,FALSE),"Complétez tab"))</f>
        <v/>
      </c>
      <c r="F69" s="47" t="str">
        <f>IF($A69="","",iferror(VLOOKUP(iferror(VLOOKUP($A69,Tableau!$A$1:$O$200,5,FALSE),"NO"),$A$1:$O$10,5,FALSE),"Complétez tab"))</f>
        <v/>
      </c>
      <c r="G69" s="47" t="str">
        <f>IF($A69="","",iferror(VLOOKUP(iferror(VLOOKUP($A69,Tableau!$A$1:$O$200,6,FALSE),"NO"),$A$1:$O$10,6,FALSE),"Complétez tab"))</f>
        <v/>
      </c>
      <c r="H69" s="47" t="str">
        <f>IF($A69="","",iferror(VLOOKUP(iferror(VLOOKUP($A69,Tableau!$A$1:$O$200,7,FALSE),"NO"),$A$1:$O$10,7,FALSE),"Complétez tab"))</f>
        <v/>
      </c>
      <c r="I69" s="47" t="str">
        <f>IF($A69="","",iferror(VLOOKUP(iferror(VLOOKUP($A69,Tableau!$A$1:$O$200,8,FALSE),"NO"),$A$1:$O$10,8,FALSE),"Complétez tab"))</f>
        <v/>
      </c>
      <c r="J69" s="47" t="str">
        <f>IF($A69="","",iferror(VLOOKUP(iferror(VLOOKUP($A69,Tableau!$A$1:$O$200,9,FALSE),"NO"),$A$1:$O$10,9,FALSE),"Complétez tab"))</f>
        <v/>
      </c>
      <c r="K69" s="47" t="str">
        <f>IF($A69="","",iferror(VLOOKUP(iferror(VLOOKUP($A69,Tableau!$A$1:$O$200,10,FALSE),"NO"),$A$1:$O$10,10,FALSE),"Complétez tab"))</f>
        <v/>
      </c>
      <c r="L69" s="47" t="str">
        <f>IF($A69="","",iferror(VLOOKUP(iferror(VLOOKUP($A69,Tableau!$A$1:$O$200,11,FALSE),"NO"),$A$1:$O$10,11,FALSE),"Complétez tab"))</f>
        <v/>
      </c>
      <c r="M69" s="47" t="str">
        <f>IF($A69="","",iferror(VLOOKUP(iferror(VLOOKUP($A69,Tableau!$A$1:$O$200,12,FALSE),"NO"),$A$1:$O$10,12,FALSE),"Complétez tab"))</f>
        <v/>
      </c>
      <c r="N69" s="47" t="str">
        <f>IF($A69="","",iferror(VLOOKUP(iferror(VLOOKUP($A69,Tableau!$A$1:$O$200,13,FALSE),"NO"),$A$1:$O$10,13,FALSE),"Complétez tab"))</f>
        <v/>
      </c>
      <c r="O69" s="47" t="str">
        <f>IF($A69="","",iferror(VLOOKUP(iferror(VLOOKUP($A69,Tableau!$A$1:$O$200,14,FALSE),"NO"),$A$1:$O$10,14,FALSE),"Complétez tab"))</f>
        <v/>
      </c>
      <c r="P69" s="47" t="str">
        <f>IF($A69="","",iferror(VLOOKUP(iferror(VLOOKUP($A69,Tableau!$A$1:$O$200,15,FALSE),"NO"),$A$1:$O$10,15,FALSE),"Complétez tab"))</f>
        <v/>
      </c>
      <c r="Q69" s="48">
        <f t="shared" si="1"/>
        <v>0</v>
      </c>
      <c r="R69" s="48">
        <f t="shared" si="2"/>
        <v>0</v>
      </c>
      <c r="S69" s="48" t="str">
        <f t="shared" si="3"/>
        <v/>
      </c>
      <c r="T69" s="48" t="str">
        <f t="shared" si="4"/>
        <v/>
      </c>
    </row>
    <row r="70">
      <c r="A70" s="49" t="str">
        <f>Listes!C60</f>
        <v/>
      </c>
      <c r="B70" s="50"/>
      <c r="C70" s="47" t="str">
        <f>IF($A70="","",iferror(VLOOKUP(iferror(VLOOKUP($A70,Tableau!$A$1:$O$200,2,FALSE),"NO"),$A$1:$O$10,2,FALSE),"Complétez tab"))</f>
        <v/>
      </c>
      <c r="D70" s="47" t="str">
        <f>IF($A70="","",iferror(VLOOKUP(iferror(VLOOKUP($A70,Tableau!$A$1:$O$200,3,FALSE),"NO"),$A$1:$O$10,3,FALSE),"Complétez tab"))</f>
        <v/>
      </c>
      <c r="E70" s="47" t="str">
        <f>IF($A70="","",iferror(VLOOKUP(iferror(VLOOKUP($A70,Tableau!$A$1:$O$200,4,FALSE),"NO"),$A$1:$O$10,4,FALSE),"Complétez tab"))</f>
        <v/>
      </c>
      <c r="F70" s="47" t="str">
        <f>IF($A70="","",iferror(VLOOKUP(iferror(VLOOKUP($A70,Tableau!$A$1:$O$200,5,FALSE),"NO"),$A$1:$O$10,5,FALSE),"Complétez tab"))</f>
        <v/>
      </c>
      <c r="G70" s="47" t="str">
        <f>IF($A70="","",iferror(VLOOKUP(iferror(VLOOKUP($A70,Tableau!$A$1:$O$200,6,FALSE),"NO"),$A$1:$O$10,6,FALSE),"Complétez tab"))</f>
        <v/>
      </c>
      <c r="H70" s="47" t="str">
        <f>IF($A70="","",iferror(VLOOKUP(iferror(VLOOKUP($A70,Tableau!$A$1:$O$200,7,FALSE),"NO"),$A$1:$O$10,7,FALSE),"Complétez tab"))</f>
        <v/>
      </c>
      <c r="I70" s="47" t="str">
        <f>IF($A70="","",iferror(VLOOKUP(iferror(VLOOKUP($A70,Tableau!$A$1:$O$200,8,FALSE),"NO"),$A$1:$O$10,8,FALSE),"Complétez tab"))</f>
        <v/>
      </c>
      <c r="J70" s="47" t="str">
        <f>IF($A70="","",iferror(VLOOKUP(iferror(VLOOKUP($A70,Tableau!$A$1:$O$200,9,FALSE),"NO"),$A$1:$O$10,9,FALSE),"Complétez tab"))</f>
        <v/>
      </c>
      <c r="K70" s="47" t="str">
        <f>IF($A70="","",iferror(VLOOKUP(iferror(VLOOKUP($A70,Tableau!$A$1:$O$200,10,FALSE),"NO"),$A$1:$O$10,10,FALSE),"Complétez tab"))</f>
        <v/>
      </c>
      <c r="L70" s="47" t="str">
        <f>IF($A70="","",iferror(VLOOKUP(iferror(VLOOKUP($A70,Tableau!$A$1:$O$200,11,FALSE),"NO"),$A$1:$O$10,11,FALSE),"Complétez tab"))</f>
        <v/>
      </c>
      <c r="M70" s="47" t="str">
        <f>IF($A70="","",iferror(VLOOKUP(iferror(VLOOKUP($A70,Tableau!$A$1:$O$200,12,FALSE),"NO"),$A$1:$O$10,12,FALSE),"Complétez tab"))</f>
        <v/>
      </c>
      <c r="N70" s="47" t="str">
        <f>IF($A70="","",iferror(VLOOKUP(iferror(VLOOKUP($A70,Tableau!$A$1:$O$200,13,FALSE),"NO"),$A$1:$O$10,13,FALSE),"Complétez tab"))</f>
        <v/>
      </c>
      <c r="O70" s="47" t="str">
        <f>IF($A70="","",iferror(VLOOKUP(iferror(VLOOKUP($A70,Tableau!$A$1:$O$200,14,FALSE),"NO"),$A$1:$O$10,14,FALSE),"Complétez tab"))</f>
        <v/>
      </c>
      <c r="P70" s="47" t="str">
        <f>IF($A70="","",iferror(VLOOKUP(iferror(VLOOKUP($A70,Tableau!$A$1:$O$200,15,FALSE),"NO"),$A$1:$O$10,15,FALSE),"Complétez tab"))</f>
        <v/>
      </c>
      <c r="Q70" s="48">
        <f t="shared" si="1"/>
        <v>0</v>
      </c>
      <c r="R70" s="48">
        <f t="shared" si="2"/>
        <v>0</v>
      </c>
      <c r="S70" s="48" t="str">
        <f t="shared" si="3"/>
        <v/>
      </c>
      <c r="T70" s="48" t="str">
        <f t="shared" si="4"/>
        <v/>
      </c>
    </row>
    <row r="71">
      <c r="A71" s="45" t="str">
        <f>Listes!C61</f>
        <v/>
      </c>
      <c r="B71" s="46"/>
      <c r="C71" s="47" t="str">
        <f>IF($A71="","",iferror(VLOOKUP(iferror(VLOOKUP($A71,Tableau!$A$1:$O$200,2,FALSE),"NO"),$A$1:$O$10,2,FALSE),"Complétez tab"))</f>
        <v/>
      </c>
      <c r="D71" s="47" t="str">
        <f>IF($A71="","",iferror(VLOOKUP(iferror(VLOOKUP($A71,Tableau!$A$1:$O$200,3,FALSE),"NO"),$A$1:$O$10,3,FALSE),"Complétez tab"))</f>
        <v/>
      </c>
      <c r="E71" s="47" t="str">
        <f>IF($A71="","",iferror(VLOOKUP(iferror(VLOOKUP($A71,Tableau!$A$1:$O$200,4,FALSE),"NO"),$A$1:$O$10,4,FALSE),"Complétez tab"))</f>
        <v/>
      </c>
      <c r="F71" s="47" t="str">
        <f>IF($A71="","",iferror(VLOOKUP(iferror(VLOOKUP($A71,Tableau!$A$1:$O$200,5,FALSE),"NO"),$A$1:$O$10,5,FALSE),"Complétez tab"))</f>
        <v/>
      </c>
      <c r="G71" s="47" t="str">
        <f>IF($A71="","",iferror(VLOOKUP(iferror(VLOOKUP($A71,Tableau!$A$1:$O$200,6,FALSE),"NO"),$A$1:$O$10,6,FALSE),"Complétez tab"))</f>
        <v/>
      </c>
      <c r="H71" s="47" t="str">
        <f>IF($A71="","",iferror(VLOOKUP(iferror(VLOOKUP($A71,Tableau!$A$1:$O$200,7,FALSE),"NO"),$A$1:$O$10,7,FALSE),"Complétez tab"))</f>
        <v/>
      </c>
      <c r="I71" s="47" t="str">
        <f>IF($A71="","",iferror(VLOOKUP(iferror(VLOOKUP($A71,Tableau!$A$1:$O$200,8,FALSE),"NO"),$A$1:$O$10,8,FALSE),"Complétez tab"))</f>
        <v/>
      </c>
      <c r="J71" s="47" t="str">
        <f>IF($A71="","",iferror(VLOOKUP(iferror(VLOOKUP($A71,Tableau!$A$1:$O$200,9,FALSE),"NO"),$A$1:$O$10,9,FALSE),"Complétez tab"))</f>
        <v/>
      </c>
      <c r="K71" s="47" t="str">
        <f>IF($A71="","",iferror(VLOOKUP(iferror(VLOOKUP($A71,Tableau!$A$1:$O$200,10,FALSE),"NO"),$A$1:$O$10,10,FALSE),"Complétez tab"))</f>
        <v/>
      </c>
      <c r="L71" s="47" t="str">
        <f>IF($A71="","",iferror(VLOOKUP(iferror(VLOOKUP($A71,Tableau!$A$1:$O$200,11,FALSE),"NO"),$A$1:$O$10,11,FALSE),"Complétez tab"))</f>
        <v/>
      </c>
      <c r="M71" s="47" t="str">
        <f>IF($A71="","",iferror(VLOOKUP(iferror(VLOOKUP($A71,Tableau!$A$1:$O$200,12,FALSE),"NO"),$A$1:$O$10,12,FALSE),"Complétez tab"))</f>
        <v/>
      </c>
      <c r="N71" s="47" t="str">
        <f>IF($A71="","",iferror(VLOOKUP(iferror(VLOOKUP($A71,Tableau!$A$1:$O$200,13,FALSE),"NO"),$A$1:$O$10,13,FALSE),"Complétez tab"))</f>
        <v/>
      </c>
      <c r="O71" s="47" t="str">
        <f>IF($A71="","",iferror(VLOOKUP(iferror(VLOOKUP($A71,Tableau!$A$1:$O$200,14,FALSE),"NO"),$A$1:$O$10,14,FALSE),"Complétez tab"))</f>
        <v/>
      </c>
      <c r="P71" s="47" t="str">
        <f>IF($A71="","",iferror(VLOOKUP(iferror(VLOOKUP($A71,Tableau!$A$1:$O$200,15,FALSE),"NO"),$A$1:$O$10,15,FALSE),"Complétez tab"))</f>
        <v/>
      </c>
      <c r="Q71" s="48">
        <f t="shared" si="1"/>
        <v>0</v>
      </c>
      <c r="R71" s="48">
        <f t="shared" si="2"/>
        <v>0</v>
      </c>
      <c r="S71" s="48" t="str">
        <f t="shared" si="3"/>
        <v/>
      </c>
      <c r="T71" s="48" t="str">
        <f t="shared" si="4"/>
        <v/>
      </c>
    </row>
    <row r="72">
      <c r="A72" s="49" t="str">
        <f>Listes!C62</f>
        <v/>
      </c>
      <c r="B72" s="50"/>
      <c r="C72" s="47" t="str">
        <f>IF($A72="","",iferror(VLOOKUP(iferror(VLOOKUP($A72,Tableau!$A$1:$O$200,2,FALSE),"NO"),$A$1:$O$10,2,FALSE),"Complétez tab"))</f>
        <v/>
      </c>
      <c r="D72" s="47" t="str">
        <f>IF($A72="","",iferror(VLOOKUP(iferror(VLOOKUP($A72,Tableau!$A$1:$O$200,3,FALSE),"NO"),$A$1:$O$10,3,FALSE),"Complétez tab"))</f>
        <v/>
      </c>
      <c r="E72" s="47" t="str">
        <f>IF($A72="","",iferror(VLOOKUP(iferror(VLOOKUP($A72,Tableau!$A$1:$O$200,4,FALSE),"NO"),$A$1:$O$10,4,FALSE),"Complétez tab"))</f>
        <v/>
      </c>
      <c r="F72" s="47" t="str">
        <f>IF($A72="","",iferror(VLOOKUP(iferror(VLOOKUP($A72,Tableau!$A$1:$O$200,5,FALSE),"NO"),$A$1:$O$10,5,FALSE),"Complétez tab"))</f>
        <v/>
      </c>
      <c r="G72" s="47" t="str">
        <f>IF($A72="","",iferror(VLOOKUP(iferror(VLOOKUP($A72,Tableau!$A$1:$O$200,6,FALSE),"NO"),$A$1:$O$10,6,FALSE),"Complétez tab"))</f>
        <v/>
      </c>
      <c r="H72" s="47" t="str">
        <f>IF($A72="","",iferror(VLOOKUP(iferror(VLOOKUP($A72,Tableau!$A$1:$O$200,7,FALSE),"NO"),$A$1:$O$10,7,FALSE),"Complétez tab"))</f>
        <v/>
      </c>
      <c r="I72" s="47" t="str">
        <f>IF($A72="","",iferror(VLOOKUP(iferror(VLOOKUP($A72,Tableau!$A$1:$O$200,8,FALSE),"NO"),$A$1:$O$10,8,FALSE),"Complétez tab"))</f>
        <v/>
      </c>
      <c r="J72" s="47" t="str">
        <f>IF($A72="","",iferror(VLOOKUP(iferror(VLOOKUP($A72,Tableau!$A$1:$O$200,9,FALSE),"NO"),$A$1:$O$10,9,FALSE),"Complétez tab"))</f>
        <v/>
      </c>
      <c r="K72" s="47" t="str">
        <f>IF($A72="","",iferror(VLOOKUP(iferror(VLOOKUP($A72,Tableau!$A$1:$O$200,10,FALSE),"NO"),$A$1:$O$10,10,FALSE),"Complétez tab"))</f>
        <v/>
      </c>
      <c r="L72" s="47" t="str">
        <f>IF($A72="","",iferror(VLOOKUP(iferror(VLOOKUP($A72,Tableau!$A$1:$O$200,11,FALSE),"NO"),$A$1:$O$10,11,FALSE),"Complétez tab"))</f>
        <v/>
      </c>
      <c r="M72" s="47" t="str">
        <f>IF($A72="","",iferror(VLOOKUP(iferror(VLOOKUP($A72,Tableau!$A$1:$O$200,12,FALSE),"NO"),$A$1:$O$10,12,FALSE),"Complétez tab"))</f>
        <v/>
      </c>
      <c r="N72" s="47" t="str">
        <f>IF($A72="","",iferror(VLOOKUP(iferror(VLOOKUP($A72,Tableau!$A$1:$O$200,13,FALSE),"NO"),$A$1:$O$10,13,FALSE),"Complétez tab"))</f>
        <v/>
      </c>
      <c r="O72" s="47" t="str">
        <f>IF($A72="","",iferror(VLOOKUP(iferror(VLOOKUP($A72,Tableau!$A$1:$O$200,14,FALSE),"NO"),$A$1:$O$10,14,FALSE),"Complétez tab"))</f>
        <v/>
      </c>
      <c r="P72" s="47" t="str">
        <f>IF($A72="","",iferror(VLOOKUP(iferror(VLOOKUP($A72,Tableau!$A$1:$O$200,15,FALSE),"NO"),$A$1:$O$10,15,FALSE),"Complétez tab"))</f>
        <v/>
      </c>
      <c r="Q72" s="48">
        <f t="shared" si="1"/>
        <v>0</v>
      </c>
      <c r="R72" s="48">
        <f t="shared" si="2"/>
        <v>0</v>
      </c>
      <c r="S72" s="48" t="str">
        <f t="shared" si="3"/>
        <v/>
      </c>
      <c r="T72" s="48" t="str">
        <f t="shared" si="4"/>
        <v/>
      </c>
    </row>
    <row r="73">
      <c r="A73" s="45" t="str">
        <f>Listes!C63</f>
        <v/>
      </c>
      <c r="B73" s="46"/>
      <c r="C73" s="47" t="str">
        <f>IF($A73="","",iferror(VLOOKUP(iferror(VLOOKUP($A73,Tableau!$A$1:$O$200,2,FALSE),"NO"),$A$1:$O$10,2,FALSE),"Complétez tab"))</f>
        <v/>
      </c>
      <c r="D73" s="47" t="str">
        <f>IF($A73="","",iferror(VLOOKUP(iferror(VLOOKUP($A73,Tableau!$A$1:$O$200,3,FALSE),"NO"),$A$1:$O$10,3,FALSE),"Complétez tab"))</f>
        <v/>
      </c>
      <c r="E73" s="47" t="str">
        <f>IF($A73="","",iferror(VLOOKUP(iferror(VLOOKUP($A73,Tableau!$A$1:$O$200,4,FALSE),"NO"),$A$1:$O$10,4,FALSE),"Complétez tab"))</f>
        <v/>
      </c>
      <c r="F73" s="47" t="str">
        <f>IF($A73="","",iferror(VLOOKUP(iferror(VLOOKUP($A73,Tableau!$A$1:$O$200,5,FALSE),"NO"),$A$1:$O$10,5,FALSE),"Complétez tab"))</f>
        <v/>
      </c>
      <c r="G73" s="47" t="str">
        <f>IF($A73="","",iferror(VLOOKUP(iferror(VLOOKUP($A73,Tableau!$A$1:$O$200,6,FALSE),"NO"),$A$1:$O$10,6,FALSE),"Complétez tab"))</f>
        <v/>
      </c>
      <c r="H73" s="47" t="str">
        <f>IF($A73="","",iferror(VLOOKUP(iferror(VLOOKUP($A73,Tableau!$A$1:$O$200,7,FALSE),"NO"),$A$1:$O$10,7,FALSE),"Complétez tab"))</f>
        <v/>
      </c>
      <c r="I73" s="47" t="str">
        <f>IF($A73="","",iferror(VLOOKUP(iferror(VLOOKUP($A73,Tableau!$A$1:$O$200,8,FALSE),"NO"),$A$1:$O$10,8,FALSE),"Complétez tab"))</f>
        <v/>
      </c>
      <c r="J73" s="47" t="str">
        <f>IF($A73="","",iferror(VLOOKUP(iferror(VLOOKUP($A73,Tableau!$A$1:$O$200,9,FALSE),"NO"),$A$1:$O$10,9,FALSE),"Complétez tab"))</f>
        <v/>
      </c>
      <c r="K73" s="47" t="str">
        <f>IF($A73="","",iferror(VLOOKUP(iferror(VLOOKUP($A73,Tableau!$A$1:$O$200,10,FALSE),"NO"),$A$1:$O$10,10,FALSE),"Complétez tab"))</f>
        <v/>
      </c>
      <c r="L73" s="47" t="str">
        <f>IF($A73="","",iferror(VLOOKUP(iferror(VLOOKUP($A73,Tableau!$A$1:$O$200,11,FALSE),"NO"),$A$1:$O$10,11,FALSE),"Complétez tab"))</f>
        <v/>
      </c>
      <c r="M73" s="47" t="str">
        <f>IF($A73="","",iferror(VLOOKUP(iferror(VLOOKUP($A73,Tableau!$A$1:$O$200,12,FALSE),"NO"),$A$1:$O$10,12,FALSE),"Complétez tab"))</f>
        <v/>
      </c>
      <c r="N73" s="47" t="str">
        <f>IF($A73="","",iferror(VLOOKUP(iferror(VLOOKUP($A73,Tableau!$A$1:$O$200,13,FALSE),"NO"),$A$1:$O$10,13,FALSE),"Complétez tab"))</f>
        <v/>
      </c>
      <c r="O73" s="47" t="str">
        <f>IF($A73="","",iferror(VLOOKUP(iferror(VLOOKUP($A73,Tableau!$A$1:$O$200,14,FALSE),"NO"),$A$1:$O$10,14,FALSE),"Complétez tab"))</f>
        <v/>
      </c>
      <c r="P73" s="47" t="str">
        <f>IF($A73="","",iferror(VLOOKUP(iferror(VLOOKUP($A73,Tableau!$A$1:$O$200,15,FALSE),"NO"),$A$1:$O$10,15,FALSE),"Complétez tab"))</f>
        <v/>
      </c>
      <c r="Q73" s="48">
        <f t="shared" si="1"/>
        <v>0</v>
      </c>
      <c r="R73" s="48">
        <f t="shared" si="2"/>
        <v>0</v>
      </c>
      <c r="S73" s="48" t="str">
        <f t="shared" si="3"/>
        <v/>
      </c>
      <c r="T73" s="48" t="str">
        <f t="shared" si="4"/>
        <v/>
      </c>
    </row>
    <row r="74">
      <c r="A74" s="49" t="str">
        <f>Listes!C64</f>
        <v/>
      </c>
      <c r="B74" s="50"/>
      <c r="C74" s="47" t="str">
        <f>IF($A74="","",iferror(VLOOKUP(iferror(VLOOKUP($A74,Tableau!$A$1:$O$200,2,FALSE),"NO"),$A$1:$O$10,2,FALSE),"Complétez tab"))</f>
        <v/>
      </c>
      <c r="D74" s="47" t="str">
        <f>IF($A74="","",iferror(VLOOKUP(iferror(VLOOKUP($A74,Tableau!$A$1:$O$200,3,FALSE),"NO"),$A$1:$O$10,3,FALSE),"Complétez tab"))</f>
        <v/>
      </c>
      <c r="E74" s="47" t="str">
        <f>IF($A74="","",iferror(VLOOKUP(iferror(VLOOKUP($A74,Tableau!$A$1:$O$200,4,FALSE),"NO"),$A$1:$O$10,4,FALSE),"Complétez tab"))</f>
        <v/>
      </c>
      <c r="F74" s="47" t="str">
        <f>IF($A74="","",iferror(VLOOKUP(iferror(VLOOKUP($A74,Tableau!$A$1:$O$200,5,FALSE),"NO"),$A$1:$O$10,5,FALSE),"Complétez tab"))</f>
        <v/>
      </c>
      <c r="G74" s="47" t="str">
        <f>IF($A74="","",iferror(VLOOKUP(iferror(VLOOKUP($A74,Tableau!$A$1:$O$200,6,FALSE),"NO"),$A$1:$O$10,6,FALSE),"Complétez tab"))</f>
        <v/>
      </c>
      <c r="H74" s="47" t="str">
        <f>IF($A74="","",iferror(VLOOKUP(iferror(VLOOKUP($A74,Tableau!$A$1:$O$200,7,FALSE),"NO"),$A$1:$O$10,7,FALSE),"Complétez tab"))</f>
        <v/>
      </c>
      <c r="I74" s="47" t="str">
        <f>IF($A74="","",iferror(VLOOKUP(iferror(VLOOKUP($A74,Tableau!$A$1:$O$200,8,FALSE),"NO"),$A$1:$O$10,8,FALSE),"Complétez tab"))</f>
        <v/>
      </c>
      <c r="J74" s="47" t="str">
        <f>IF($A74="","",iferror(VLOOKUP(iferror(VLOOKUP($A74,Tableau!$A$1:$O$200,9,FALSE),"NO"),$A$1:$O$10,9,FALSE),"Complétez tab"))</f>
        <v/>
      </c>
      <c r="K74" s="47" t="str">
        <f>IF($A74="","",iferror(VLOOKUP(iferror(VLOOKUP($A74,Tableau!$A$1:$O$200,10,FALSE),"NO"),$A$1:$O$10,10,FALSE),"Complétez tab"))</f>
        <v/>
      </c>
      <c r="L74" s="47" t="str">
        <f>IF($A74="","",iferror(VLOOKUP(iferror(VLOOKUP($A74,Tableau!$A$1:$O$200,11,FALSE),"NO"),$A$1:$O$10,11,FALSE),"Complétez tab"))</f>
        <v/>
      </c>
      <c r="M74" s="47" t="str">
        <f>IF($A74="","",iferror(VLOOKUP(iferror(VLOOKUP($A74,Tableau!$A$1:$O$200,12,FALSE),"NO"),$A$1:$O$10,12,FALSE),"Complétez tab"))</f>
        <v/>
      </c>
      <c r="N74" s="47" t="str">
        <f>IF($A74="","",iferror(VLOOKUP(iferror(VLOOKUP($A74,Tableau!$A$1:$O$200,13,FALSE),"NO"),$A$1:$O$10,13,FALSE),"Complétez tab"))</f>
        <v/>
      </c>
      <c r="O74" s="47" t="str">
        <f>IF($A74="","",iferror(VLOOKUP(iferror(VLOOKUP($A74,Tableau!$A$1:$O$200,14,FALSE),"NO"),$A$1:$O$10,14,FALSE),"Complétez tab"))</f>
        <v/>
      </c>
      <c r="P74" s="47" t="str">
        <f>IF($A74="","",iferror(VLOOKUP(iferror(VLOOKUP($A74,Tableau!$A$1:$O$200,15,FALSE),"NO"),$A$1:$O$10,15,FALSE),"Complétez tab"))</f>
        <v/>
      </c>
      <c r="Q74" s="48">
        <f t="shared" si="1"/>
        <v>0</v>
      </c>
      <c r="R74" s="48">
        <f t="shared" si="2"/>
        <v>0</v>
      </c>
      <c r="S74" s="48" t="str">
        <f t="shared" si="3"/>
        <v/>
      </c>
      <c r="T74" s="48" t="str">
        <f t="shared" si="4"/>
        <v/>
      </c>
    </row>
    <row r="75">
      <c r="A75" s="45" t="str">
        <f>Listes!C65</f>
        <v/>
      </c>
      <c r="B75" s="46"/>
      <c r="C75" s="47" t="str">
        <f>IF($A75="","",iferror(VLOOKUP(iferror(VLOOKUP($A75,Tableau!$A$1:$O$200,2,FALSE),"NO"),$A$1:$O$10,2,FALSE),"Complétez tab"))</f>
        <v/>
      </c>
      <c r="D75" s="47" t="str">
        <f>IF($A75="","",iferror(VLOOKUP(iferror(VLOOKUP($A75,Tableau!$A$1:$O$200,3,FALSE),"NO"),$A$1:$O$10,3,FALSE),"Complétez tab"))</f>
        <v/>
      </c>
      <c r="E75" s="47" t="str">
        <f>IF($A75="","",iferror(VLOOKUP(iferror(VLOOKUP($A75,Tableau!$A$1:$O$200,4,FALSE),"NO"),$A$1:$O$10,4,FALSE),"Complétez tab"))</f>
        <v/>
      </c>
      <c r="F75" s="47" t="str">
        <f>IF($A75="","",iferror(VLOOKUP(iferror(VLOOKUP($A75,Tableau!$A$1:$O$200,5,FALSE),"NO"),$A$1:$O$10,5,FALSE),"Complétez tab"))</f>
        <v/>
      </c>
      <c r="G75" s="47" t="str">
        <f>IF($A75="","",iferror(VLOOKUP(iferror(VLOOKUP($A75,Tableau!$A$1:$O$200,6,FALSE),"NO"),$A$1:$O$10,6,FALSE),"Complétez tab"))</f>
        <v/>
      </c>
      <c r="H75" s="47" t="str">
        <f>IF($A75="","",iferror(VLOOKUP(iferror(VLOOKUP($A75,Tableau!$A$1:$O$200,7,FALSE),"NO"),$A$1:$O$10,7,FALSE),"Complétez tab"))</f>
        <v/>
      </c>
      <c r="I75" s="47" t="str">
        <f>IF($A75="","",iferror(VLOOKUP(iferror(VLOOKUP($A75,Tableau!$A$1:$O$200,8,FALSE),"NO"),$A$1:$O$10,8,FALSE),"Complétez tab"))</f>
        <v/>
      </c>
      <c r="J75" s="47" t="str">
        <f>IF($A75="","",iferror(VLOOKUP(iferror(VLOOKUP($A75,Tableau!$A$1:$O$200,9,FALSE),"NO"),$A$1:$O$10,9,FALSE),"Complétez tab"))</f>
        <v/>
      </c>
      <c r="K75" s="47" t="str">
        <f>IF($A75="","",iferror(VLOOKUP(iferror(VLOOKUP($A75,Tableau!$A$1:$O$200,10,FALSE),"NO"),$A$1:$O$10,10,FALSE),"Complétez tab"))</f>
        <v/>
      </c>
      <c r="L75" s="47" t="str">
        <f>IF($A75="","",iferror(VLOOKUP(iferror(VLOOKUP($A75,Tableau!$A$1:$O$200,11,FALSE),"NO"),$A$1:$O$10,11,FALSE),"Complétez tab"))</f>
        <v/>
      </c>
      <c r="M75" s="47" t="str">
        <f>IF($A75="","",iferror(VLOOKUP(iferror(VLOOKUP($A75,Tableau!$A$1:$O$200,12,FALSE),"NO"),$A$1:$O$10,12,FALSE),"Complétez tab"))</f>
        <v/>
      </c>
      <c r="N75" s="47" t="str">
        <f>IF($A75="","",iferror(VLOOKUP(iferror(VLOOKUP($A75,Tableau!$A$1:$O$200,13,FALSE),"NO"),$A$1:$O$10,13,FALSE),"Complétez tab"))</f>
        <v/>
      </c>
      <c r="O75" s="47" t="str">
        <f>IF($A75="","",iferror(VLOOKUP(iferror(VLOOKUP($A75,Tableau!$A$1:$O$200,14,FALSE),"NO"),$A$1:$O$10,14,FALSE),"Complétez tab"))</f>
        <v/>
      </c>
      <c r="P75" s="47" t="str">
        <f>IF($A75="","",iferror(VLOOKUP(iferror(VLOOKUP($A75,Tableau!$A$1:$O$200,15,FALSE),"NO"),$A$1:$O$10,15,FALSE),"Complétez tab"))</f>
        <v/>
      </c>
      <c r="Q75" s="48">
        <f t="shared" si="1"/>
        <v>0</v>
      </c>
      <c r="R75" s="48">
        <f t="shared" si="2"/>
        <v>0</v>
      </c>
      <c r="S75" s="48" t="str">
        <f t="shared" si="3"/>
        <v/>
      </c>
      <c r="T75" s="48" t="str">
        <f t="shared" si="4"/>
        <v/>
      </c>
    </row>
    <row r="76">
      <c r="A76" s="49" t="str">
        <f>Listes!C66</f>
        <v/>
      </c>
      <c r="B76" s="50"/>
      <c r="C76" s="47" t="str">
        <f>IF($A76="","",iferror(VLOOKUP(iferror(VLOOKUP($A76,Tableau!$A$1:$O$200,2,FALSE),"NO"),$A$1:$O$10,2,FALSE),"Complétez tab"))</f>
        <v/>
      </c>
      <c r="D76" s="47" t="str">
        <f>IF($A76="","",iferror(VLOOKUP(iferror(VLOOKUP($A76,Tableau!$A$1:$O$200,3,FALSE),"NO"),$A$1:$O$10,3,FALSE),"Complétez tab"))</f>
        <v/>
      </c>
      <c r="E76" s="47" t="str">
        <f>IF($A76="","",iferror(VLOOKUP(iferror(VLOOKUP($A76,Tableau!$A$1:$O$200,4,FALSE),"NO"),$A$1:$O$10,4,FALSE),"Complétez tab"))</f>
        <v/>
      </c>
      <c r="F76" s="47" t="str">
        <f>IF($A76="","",iferror(VLOOKUP(iferror(VLOOKUP($A76,Tableau!$A$1:$O$200,5,FALSE),"NO"),$A$1:$O$10,5,FALSE),"Complétez tab"))</f>
        <v/>
      </c>
      <c r="G76" s="47" t="str">
        <f>IF($A76="","",iferror(VLOOKUP(iferror(VLOOKUP($A76,Tableau!$A$1:$O$200,6,FALSE),"NO"),$A$1:$O$10,6,FALSE),"Complétez tab"))</f>
        <v/>
      </c>
      <c r="H76" s="47" t="str">
        <f>IF($A76="","",iferror(VLOOKUP(iferror(VLOOKUP($A76,Tableau!$A$1:$O$200,7,FALSE),"NO"),$A$1:$O$10,7,FALSE),"Complétez tab"))</f>
        <v/>
      </c>
      <c r="I76" s="47" t="str">
        <f>IF($A76="","",iferror(VLOOKUP(iferror(VLOOKUP($A76,Tableau!$A$1:$O$200,8,FALSE),"NO"),$A$1:$O$10,8,FALSE),"Complétez tab"))</f>
        <v/>
      </c>
      <c r="J76" s="47" t="str">
        <f>IF($A76="","",iferror(VLOOKUP(iferror(VLOOKUP($A76,Tableau!$A$1:$O$200,9,FALSE),"NO"),$A$1:$O$10,9,FALSE),"Complétez tab"))</f>
        <v/>
      </c>
      <c r="K76" s="47" t="str">
        <f>IF($A76="","",iferror(VLOOKUP(iferror(VLOOKUP($A76,Tableau!$A$1:$O$200,10,FALSE),"NO"),$A$1:$O$10,10,FALSE),"Complétez tab"))</f>
        <v/>
      </c>
      <c r="L76" s="47" t="str">
        <f>IF($A76="","",iferror(VLOOKUP(iferror(VLOOKUP($A76,Tableau!$A$1:$O$200,11,FALSE),"NO"),$A$1:$O$10,11,FALSE),"Complétez tab"))</f>
        <v/>
      </c>
      <c r="M76" s="47" t="str">
        <f>IF($A76="","",iferror(VLOOKUP(iferror(VLOOKUP($A76,Tableau!$A$1:$O$200,12,FALSE),"NO"),$A$1:$O$10,12,FALSE),"Complétez tab"))</f>
        <v/>
      </c>
      <c r="N76" s="47" t="str">
        <f>IF($A76="","",iferror(VLOOKUP(iferror(VLOOKUP($A76,Tableau!$A$1:$O$200,13,FALSE),"NO"),$A$1:$O$10,13,FALSE),"Complétez tab"))</f>
        <v/>
      </c>
      <c r="O76" s="47" t="str">
        <f>IF($A76="","",iferror(VLOOKUP(iferror(VLOOKUP($A76,Tableau!$A$1:$O$200,14,FALSE),"NO"),$A$1:$O$10,14,FALSE),"Complétez tab"))</f>
        <v/>
      </c>
      <c r="P76" s="47" t="str">
        <f>IF($A76="","",iferror(VLOOKUP(iferror(VLOOKUP($A76,Tableau!$A$1:$O$200,15,FALSE),"NO"),$A$1:$O$10,15,FALSE),"Complétez tab"))</f>
        <v/>
      </c>
      <c r="Q76" s="48">
        <f t="shared" si="1"/>
        <v>0</v>
      </c>
      <c r="R76" s="48">
        <f t="shared" si="2"/>
        <v>0</v>
      </c>
      <c r="S76" s="48" t="str">
        <f t="shared" si="3"/>
        <v/>
      </c>
      <c r="T76" s="48" t="str">
        <f t="shared" si="4"/>
        <v/>
      </c>
    </row>
    <row r="77">
      <c r="A77" s="45" t="str">
        <f>Listes!C67</f>
        <v/>
      </c>
      <c r="B77" s="46"/>
      <c r="C77" s="47" t="str">
        <f>IF($A77="","",iferror(VLOOKUP(iferror(VLOOKUP($A77,Tableau!$A$1:$O$200,2,FALSE),"NO"),$A$1:$O$10,2,FALSE),"Complétez tab"))</f>
        <v/>
      </c>
      <c r="D77" s="47" t="str">
        <f>IF($A77="","",iferror(VLOOKUP(iferror(VLOOKUP($A77,Tableau!$A$1:$O$200,3,FALSE),"NO"),$A$1:$O$10,3,FALSE),"Complétez tab"))</f>
        <v/>
      </c>
      <c r="E77" s="47" t="str">
        <f>IF($A77="","",iferror(VLOOKUP(iferror(VLOOKUP($A77,Tableau!$A$1:$O$200,4,FALSE),"NO"),$A$1:$O$10,4,FALSE),"Complétez tab"))</f>
        <v/>
      </c>
      <c r="F77" s="47" t="str">
        <f>IF($A77="","",iferror(VLOOKUP(iferror(VLOOKUP($A77,Tableau!$A$1:$O$200,5,FALSE),"NO"),$A$1:$O$10,5,FALSE),"Complétez tab"))</f>
        <v/>
      </c>
      <c r="G77" s="47" t="str">
        <f>IF($A77="","",iferror(VLOOKUP(iferror(VLOOKUP($A77,Tableau!$A$1:$O$200,6,FALSE),"NO"),$A$1:$O$10,6,FALSE),"Complétez tab"))</f>
        <v/>
      </c>
      <c r="H77" s="47" t="str">
        <f>IF($A77="","",iferror(VLOOKUP(iferror(VLOOKUP($A77,Tableau!$A$1:$O$200,7,FALSE),"NO"),$A$1:$O$10,7,FALSE),"Complétez tab"))</f>
        <v/>
      </c>
      <c r="I77" s="47" t="str">
        <f>IF($A77="","",iferror(VLOOKUP(iferror(VLOOKUP($A77,Tableau!$A$1:$O$200,8,FALSE),"NO"),$A$1:$O$10,8,FALSE),"Complétez tab"))</f>
        <v/>
      </c>
      <c r="J77" s="47" t="str">
        <f>IF($A77="","",iferror(VLOOKUP(iferror(VLOOKUP($A77,Tableau!$A$1:$O$200,9,FALSE),"NO"),$A$1:$O$10,9,FALSE),"Complétez tab"))</f>
        <v/>
      </c>
      <c r="K77" s="47" t="str">
        <f>IF($A77="","",iferror(VLOOKUP(iferror(VLOOKUP($A77,Tableau!$A$1:$O$200,10,FALSE),"NO"),$A$1:$O$10,10,FALSE),"Complétez tab"))</f>
        <v/>
      </c>
      <c r="L77" s="47" t="str">
        <f>IF($A77="","",iferror(VLOOKUP(iferror(VLOOKUP($A77,Tableau!$A$1:$O$200,11,FALSE),"NO"),$A$1:$O$10,11,FALSE),"Complétez tab"))</f>
        <v/>
      </c>
      <c r="M77" s="47" t="str">
        <f>IF($A77="","",iferror(VLOOKUP(iferror(VLOOKUP($A77,Tableau!$A$1:$O$200,12,FALSE),"NO"),$A$1:$O$10,12,FALSE),"Complétez tab"))</f>
        <v/>
      </c>
      <c r="N77" s="47" t="str">
        <f>IF($A77="","",iferror(VLOOKUP(iferror(VLOOKUP($A77,Tableau!$A$1:$O$200,13,FALSE),"NO"),$A$1:$O$10,13,FALSE),"Complétez tab"))</f>
        <v/>
      </c>
      <c r="O77" s="47" t="str">
        <f>IF($A77="","",iferror(VLOOKUP(iferror(VLOOKUP($A77,Tableau!$A$1:$O$200,14,FALSE),"NO"),$A$1:$O$10,14,FALSE),"Complétez tab"))</f>
        <v/>
      </c>
      <c r="P77" s="47" t="str">
        <f>IF($A77="","",iferror(VLOOKUP(iferror(VLOOKUP($A77,Tableau!$A$1:$O$200,15,FALSE),"NO"),$A$1:$O$10,15,FALSE),"Complétez tab"))</f>
        <v/>
      </c>
      <c r="Q77" s="48">
        <f t="shared" si="1"/>
        <v>0</v>
      </c>
      <c r="R77" s="48">
        <f t="shared" si="2"/>
        <v>0</v>
      </c>
      <c r="S77" s="48" t="str">
        <f t="shared" si="3"/>
        <v/>
      </c>
      <c r="T77" s="48" t="str">
        <f t="shared" si="4"/>
        <v/>
      </c>
    </row>
    <row r="78">
      <c r="A78" s="49" t="str">
        <f>Listes!C68</f>
        <v/>
      </c>
      <c r="B78" s="50"/>
      <c r="C78" s="47" t="str">
        <f>IF($A78="","",iferror(VLOOKUP(iferror(VLOOKUP($A78,Tableau!$A$1:$O$200,2,FALSE),"NO"),$A$1:$O$10,2,FALSE),"Complétez tab"))</f>
        <v/>
      </c>
      <c r="D78" s="47" t="str">
        <f>IF($A78="","",iferror(VLOOKUP(iferror(VLOOKUP($A78,Tableau!$A$1:$O$200,3,FALSE),"NO"),$A$1:$O$10,3,FALSE),"Complétez tab"))</f>
        <v/>
      </c>
      <c r="E78" s="47" t="str">
        <f>IF($A78="","",iferror(VLOOKUP(iferror(VLOOKUP($A78,Tableau!$A$1:$O$200,4,FALSE),"NO"),$A$1:$O$10,4,FALSE),"Complétez tab"))</f>
        <v/>
      </c>
      <c r="F78" s="47" t="str">
        <f>IF($A78="","",iferror(VLOOKUP(iferror(VLOOKUP($A78,Tableau!$A$1:$O$200,5,FALSE),"NO"),$A$1:$O$10,5,FALSE),"Complétez tab"))</f>
        <v/>
      </c>
      <c r="G78" s="47" t="str">
        <f>IF($A78="","",iferror(VLOOKUP(iferror(VLOOKUP($A78,Tableau!$A$1:$O$200,6,FALSE),"NO"),$A$1:$O$10,6,FALSE),"Complétez tab"))</f>
        <v/>
      </c>
      <c r="H78" s="47" t="str">
        <f>IF($A78="","",iferror(VLOOKUP(iferror(VLOOKUP($A78,Tableau!$A$1:$O$200,7,FALSE),"NO"),$A$1:$O$10,7,FALSE),"Complétez tab"))</f>
        <v/>
      </c>
      <c r="I78" s="47" t="str">
        <f>IF($A78="","",iferror(VLOOKUP(iferror(VLOOKUP($A78,Tableau!$A$1:$O$200,8,FALSE),"NO"),$A$1:$O$10,8,FALSE),"Complétez tab"))</f>
        <v/>
      </c>
      <c r="J78" s="47" t="str">
        <f>IF($A78="","",iferror(VLOOKUP(iferror(VLOOKUP($A78,Tableau!$A$1:$O$200,9,FALSE),"NO"),$A$1:$O$10,9,FALSE),"Complétez tab"))</f>
        <v/>
      </c>
      <c r="K78" s="47" t="str">
        <f>IF($A78="","",iferror(VLOOKUP(iferror(VLOOKUP($A78,Tableau!$A$1:$O$200,10,FALSE),"NO"),$A$1:$O$10,10,FALSE),"Complétez tab"))</f>
        <v/>
      </c>
      <c r="L78" s="47" t="str">
        <f>IF($A78="","",iferror(VLOOKUP(iferror(VLOOKUP($A78,Tableau!$A$1:$O$200,11,FALSE),"NO"),$A$1:$O$10,11,FALSE),"Complétez tab"))</f>
        <v/>
      </c>
      <c r="M78" s="47" t="str">
        <f>IF($A78="","",iferror(VLOOKUP(iferror(VLOOKUP($A78,Tableau!$A$1:$O$200,12,FALSE),"NO"),$A$1:$O$10,12,FALSE),"Complétez tab"))</f>
        <v/>
      </c>
      <c r="N78" s="47" t="str">
        <f>IF($A78="","",iferror(VLOOKUP(iferror(VLOOKUP($A78,Tableau!$A$1:$O$200,13,FALSE),"NO"),$A$1:$O$10,13,FALSE),"Complétez tab"))</f>
        <v/>
      </c>
      <c r="O78" s="47" t="str">
        <f>IF($A78="","",iferror(VLOOKUP(iferror(VLOOKUP($A78,Tableau!$A$1:$O$200,14,FALSE),"NO"),$A$1:$O$10,14,FALSE),"Complétez tab"))</f>
        <v/>
      </c>
      <c r="P78" s="47" t="str">
        <f>IF($A78="","",iferror(VLOOKUP(iferror(VLOOKUP($A78,Tableau!$A$1:$O$200,15,FALSE),"NO"),$A$1:$O$10,15,FALSE),"Complétez tab"))</f>
        <v/>
      </c>
      <c r="Q78" s="48">
        <f t="shared" si="1"/>
        <v>0</v>
      </c>
      <c r="R78" s="48">
        <f t="shared" si="2"/>
        <v>0</v>
      </c>
      <c r="S78" s="48" t="str">
        <f t="shared" si="3"/>
        <v/>
      </c>
      <c r="T78" s="48" t="str">
        <f t="shared" si="4"/>
        <v/>
      </c>
    </row>
    <row r="79">
      <c r="A79" s="45" t="str">
        <f>Listes!C69</f>
        <v/>
      </c>
      <c r="B79" s="46"/>
      <c r="C79" s="47" t="str">
        <f>IF($A79="","",iferror(VLOOKUP(iferror(VLOOKUP($A79,Tableau!$A$1:$O$200,2,FALSE),"NO"),$A$1:$O$10,2,FALSE),"Complétez tab"))</f>
        <v/>
      </c>
      <c r="D79" s="47" t="str">
        <f>IF($A79="","",iferror(VLOOKUP(iferror(VLOOKUP($A79,Tableau!$A$1:$O$200,3,FALSE),"NO"),$A$1:$O$10,3,FALSE),"Complétez tab"))</f>
        <v/>
      </c>
      <c r="E79" s="47" t="str">
        <f>IF($A79="","",iferror(VLOOKUP(iferror(VLOOKUP($A79,Tableau!$A$1:$O$200,4,FALSE),"NO"),$A$1:$O$10,4,FALSE),"Complétez tab"))</f>
        <v/>
      </c>
      <c r="F79" s="47" t="str">
        <f>IF($A79="","",iferror(VLOOKUP(iferror(VLOOKUP($A79,Tableau!$A$1:$O$200,5,FALSE),"NO"),$A$1:$O$10,5,FALSE),"Complétez tab"))</f>
        <v/>
      </c>
      <c r="G79" s="47" t="str">
        <f>IF($A79="","",iferror(VLOOKUP(iferror(VLOOKUP($A79,Tableau!$A$1:$O$200,6,FALSE),"NO"),$A$1:$O$10,6,FALSE),"Complétez tab"))</f>
        <v/>
      </c>
      <c r="H79" s="47" t="str">
        <f>IF($A79="","",iferror(VLOOKUP(iferror(VLOOKUP($A79,Tableau!$A$1:$O$200,7,FALSE),"NO"),$A$1:$O$10,7,FALSE),"Complétez tab"))</f>
        <v/>
      </c>
      <c r="I79" s="47" t="str">
        <f>IF($A79="","",iferror(VLOOKUP(iferror(VLOOKUP($A79,Tableau!$A$1:$O$200,8,FALSE),"NO"),$A$1:$O$10,8,FALSE),"Complétez tab"))</f>
        <v/>
      </c>
      <c r="J79" s="47" t="str">
        <f>IF($A79="","",iferror(VLOOKUP(iferror(VLOOKUP($A79,Tableau!$A$1:$O$200,9,FALSE),"NO"),$A$1:$O$10,9,FALSE),"Complétez tab"))</f>
        <v/>
      </c>
      <c r="K79" s="47" t="str">
        <f>IF($A79="","",iferror(VLOOKUP(iferror(VLOOKUP($A79,Tableau!$A$1:$O$200,10,FALSE),"NO"),$A$1:$O$10,10,FALSE),"Complétez tab"))</f>
        <v/>
      </c>
      <c r="L79" s="47" t="str">
        <f>IF($A79="","",iferror(VLOOKUP(iferror(VLOOKUP($A79,Tableau!$A$1:$O$200,11,FALSE),"NO"),$A$1:$O$10,11,FALSE),"Complétez tab"))</f>
        <v/>
      </c>
      <c r="M79" s="47" t="str">
        <f>IF($A79="","",iferror(VLOOKUP(iferror(VLOOKUP($A79,Tableau!$A$1:$O$200,12,FALSE),"NO"),$A$1:$O$10,12,FALSE),"Complétez tab"))</f>
        <v/>
      </c>
      <c r="N79" s="47" t="str">
        <f>IF($A79="","",iferror(VLOOKUP(iferror(VLOOKUP($A79,Tableau!$A$1:$O$200,13,FALSE),"NO"),$A$1:$O$10,13,FALSE),"Complétez tab"))</f>
        <v/>
      </c>
      <c r="O79" s="47" t="str">
        <f>IF($A79="","",iferror(VLOOKUP(iferror(VLOOKUP($A79,Tableau!$A$1:$O$200,14,FALSE),"NO"),$A$1:$O$10,14,FALSE),"Complétez tab"))</f>
        <v/>
      </c>
      <c r="P79" s="47" t="str">
        <f>IF($A79="","",iferror(VLOOKUP(iferror(VLOOKUP($A79,Tableau!$A$1:$O$200,15,FALSE),"NO"),$A$1:$O$10,15,FALSE),"Complétez tab"))</f>
        <v/>
      </c>
      <c r="Q79" s="48">
        <f t="shared" si="1"/>
        <v>0</v>
      </c>
      <c r="R79" s="48">
        <f t="shared" si="2"/>
        <v>0</v>
      </c>
      <c r="S79" s="48" t="str">
        <f t="shared" si="3"/>
        <v/>
      </c>
      <c r="T79" s="48" t="str">
        <f t="shared" si="4"/>
        <v/>
      </c>
    </row>
    <row r="80">
      <c r="A80" s="49" t="str">
        <f>Listes!C70</f>
        <v/>
      </c>
      <c r="B80" s="50"/>
      <c r="C80" s="47" t="str">
        <f>IF($A80="","",iferror(VLOOKUP(iferror(VLOOKUP($A80,Tableau!$A$1:$O$200,2,FALSE),"NO"),$A$1:$O$10,2,FALSE),"Complétez tab"))</f>
        <v/>
      </c>
      <c r="D80" s="47" t="str">
        <f>IF($A80="","",iferror(VLOOKUP(iferror(VLOOKUP($A80,Tableau!$A$1:$O$200,3,FALSE),"NO"),$A$1:$O$10,3,FALSE),"Complétez tab"))</f>
        <v/>
      </c>
      <c r="E80" s="47" t="str">
        <f>IF($A80="","",iferror(VLOOKUP(iferror(VLOOKUP($A80,Tableau!$A$1:$O$200,4,FALSE),"NO"),$A$1:$O$10,4,FALSE),"Complétez tab"))</f>
        <v/>
      </c>
      <c r="F80" s="47" t="str">
        <f>IF($A80="","",iferror(VLOOKUP(iferror(VLOOKUP($A80,Tableau!$A$1:$O$200,5,FALSE),"NO"),$A$1:$O$10,5,FALSE),"Complétez tab"))</f>
        <v/>
      </c>
      <c r="G80" s="47" t="str">
        <f>IF($A80="","",iferror(VLOOKUP(iferror(VLOOKUP($A80,Tableau!$A$1:$O$200,6,FALSE),"NO"),$A$1:$O$10,6,FALSE),"Complétez tab"))</f>
        <v/>
      </c>
      <c r="H80" s="47" t="str">
        <f>IF($A80="","",iferror(VLOOKUP(iferror(VLOOKUP($A80,Tableau!$A$1:$O$200,7,FALSE),"NO"),$A$1:$O$10,7,FALSE),"Complétez tab"))</f>
        <v/>
      </c>
      <c r="I80" s="47" t="str">
        <f>IF($A80="","",iferror(VLOOKUP(iferror(VLOOKUP($A80,Tableau!$A$1:$O$200,8,FALSE),"NO"),$A$1:$O$10,8,FALSE),"Complétez tab"))</f>
        <v/>
      </c>
      <c r="J80" s="47" t="str">
        <f>IF($A80="","",iferror(VLOOKUP(iferror(VLOOKUP($A80,Tableau!$A$1:$O$200,9,FALSE),"NO"),$A$1:$O$10,9,FALSE),"Complétez tab"))</f>
        <v/>
      </c>
      <c r="K80" s="47" t="str">
        <f>IF($A80="","",iferror(VLOOKUP(iferror(VLOOKUP($A80,Tableau!$A$1:$O$200,10,FALSE),"NO"),$A$1:$O$10,10,FALSE),"Complétez tab"))</f>
        <v/>
      </c>
      <c r="L80" s="47" t="str">
        <f>IF($A80="","",iferror(VLOOKUP(iferror(VLOOKUP($A80,Tableau!$A$1:$O$200,11,FALSE),"NO"),$A$1:$O$10,11,FALSE),"Complétez tab"))</f>
        <v/>
      </c>
      <c r="M80" s="47" t="str">
        <f>IF($A80="","",iferror(VLOOKUP(iferror(VLOOKUP($A80,Tableau!$A$1:$O$200,12,FALSE),"NO"),$A$1:$O$10,12,FALSE),"Complétez tab"))</f>
        <v/>
      </c>
      <c r="N80" s="47" t="str">
        <f>IF($A80="","",iferror(VLOOKUP(iferror(VLOOKUP($A80,Tableau!$A$1:$O$200,13,FALSE),"NO"),$A$1:$O$10,13,FALSE),"Complétez tab"))</f>
        <v/>
      </c>
      <c r="O80" s="47" t="str">
        <f>IF($A80="","",iferror(VLOOKUP(iferror(VLOOKUP($A80,Tableau!$A$1:$O$200,14,FALSE),"NO"),$A$1:$O$10,14,FALSE),"Complétez tab"))</f>
        <v/>
      </c>
      <c r="P80" s="47" t="str">
        <f>IF($A80="","",iferror(VLOOKUP(iferror(VLOOKUP($A80,Tableau!$A$1:$O$200,15,FALSE),"NO"),$A$1:$O$10,15,FALSE),"Complétez tab"))</f>
        <v/>
      </c>
      <c r="Q80" s="48">
        <f t="shared" si="1"/>
        <v>0</v>
      </c>
      <c r="R80" s="48">
        <f t="shared" si="2"/>
        <v>0</v>
      </c>
      <c r="S80" s="48" t="str">
        <f t="shared" si="3"/>
        <v/>
      </c>
      <c r="T80" s="48" t="str">
        <f t="shared" si="4"/>
        <v/>
      </c>
    </row>
    <row r="81">
      <c r="A81" s="45" t="str">
        <f>Listes!C71</f>
        <v/>
      </c>
      <c r="B81" s="46"/>
      <c r="C81" s="47" t="str">
        <f>IF($A81="","",iferror(VLOOKUP(iferror(VLOOKUP($A81,Tableau!$A$1:$O$200,2,FALSE),"NO"),$A$1:$O$10,2,FALSE),"Complétez tab"))</f>
        <v/>
      </c>
      <c r="D81" s="47" t="str">
        <f>IF($A81="","",iferror(VLOOKUP(iferror(VLOOKUP($A81,Tableau!$A$1:$O$200,3,FALSE),"NO"),$A$1:$O$10,3,FALSE),"Complétez tab"))</f>
        <v/>
      </c>
      <c r="E81" s="47" t="str">
        <f>IF($A81="","",iferror(VLOOKUP(iferror(VLOOKUP($A81,Tableau!$A$1:$O$200,4,FALSE),"NO"),$A$1:$O$10,4,FALSE),"Complétez tab"))</f>
        <v/>
      </c>
      <c r="F81" s="47" t="str">
        <f>IF($A81="","",iferror(VLOOKUP(iferror(VLOOKUP($A81,Tableau!$A$1:$O$200,5,FALSE),"NO"),$A$1:$O$10,5,FALSE),"Complétez tab"))</f>
        <v/>
      </c>
      <c r="G81" s="47" t="str">
        <f>IF($A81="","",iferror(VLOOKUP(iferror(VLOOKUP($A81,Tableau!$A$1:$O$200,6,FALSE),"NO"),$A$1:$O$10,6,FALSE),"Complétez tab"))</f>
        <v/>
      </c>
      <c r="H81" s="47" t="str">
        <f>IF($A81="","",iferror(VLOOKUP(iferror(VLOOKUP($A81,Tableau!$A$1:$O$200,7,FALSE),"NO"),$A$1:$O$10,7,FALSE),"Complétez tab"))</f>
        <v/>
      </c>
      <c r="I81" s="47" t="str">
        <f>IF($A81="","",iferror(VLOOKUP(iferror(VLOOKUP($A81,Tableau!$A$1:$O$200,8,FALSE),"NO"),$A$1:$O$10,8,FALSE),"Complétez tab"))</f>
        <v/>
      </c>
      <c r="J81" s="47" t="str">
        <f>IF($A81="","",iferror(VLOOKUP(iferror(VLOOKUP($A81,Tableau!$A$1:$O$200,9,FALSE),"NO"),$A$1:$O$10,9,FALSE),"Complétez tab"))</f>
        <v/>
      </c>
      <c r="K81" s="47" t="str">
        <f>IF($A81="","",iferror(VLOOKUP(iferror(VLOOKUP($A81,Tableau!$A$1:$O$200,10,FALSE),"NO"),$A$1:$O$10,10,FALSE),"Complétez tab"))</f>
        <v/>
      </c>
      <c r="L81" s="47" t="str">
        <f>IF($A81="","",iferror(VLOOKUP(iferror(VLOOKUP($A81,Tableau!$A$1:$O$200,11,FALSE),"NO"),$A$1:$O$10,11,FALSE),"Complétez tab"))</f>
        <v/>
      </c>
      <c r="M81" s="47" t="str">
        <f>IF($A81="","",iferror(VLOOKUP(iferror(VLOOKUP($A81,Tableau!$A$1:$O$200,12,FALSE),"NO"),$A$1:$O$10,12,FALSE),"Complétez tab"))</f>
        <v/>
      </c>
      <c r="N81" s="47" t="str">
        <f>IF($A81="","",iferror(VLOOKUP(iferror(VLOOKUP($A81,Tableau!$A$1:$O$200,13,FALSE),"NO"),$A$1:$O$10,13,FALSE),"Complétez tab"))</f>
        <v/>
      </c>
      <c r="O81" s="47" t="str">
        <f>IF($A81="","",iferror(VLOOKUP(iferror(VLOOKUP($A81,Tableau!$A$1:$O$200,14,FALSE),"NO"),$A$1:$O$10,14,FALSE),"Complétez tab"))</f>
        <v/>
      </c>
      <c r="P81" s="47" t="str">
        <f>IF($A81="","",iferror(VLOOKUP(iferror(VLOOKUP($A81,Tableau!$A$1:$O$200,15,FALSE),"NO"),$A$1:$O$10,15,FALSE),"Complétez tab"))</f>
        <v/>
      </c>
      <c r="Q81" s="48">
        <f t="shared" si="1"/>
        <v>0</v>
      </c>
      <c r="R81" s="48">
        <f t="shared" si="2"/>
        <v>0</v>
      </c>
      <c r="S81" s="48" t="str">
        <f t="shared" si="3"/>
        <v/>
      </c>
      <c r="T81" s="48" t="str">
        <f t="shared" si="4"/>
        <v/>
      </c>
    </row>
    <row r="82">
      <c r="A82" s="49" t="str">
        <f>Listes!C72</f>
        <v/>
      </c>
      <c r="B82" s="50"/>
      <c r="C82" s="47" t="str">
        <f>IF($A82="","",iferror(VLOOKUP(iferror(VLOOKUP($A82,Tableau!$A$1:$O$200,2,FALSE),"NO"),$A$1:$O$10,2,FALSE),"Complétez tab"))</f>
        <v/>
      </c>
      <c r="D82" s="47" t="str">
        <f>IF($A82="","",iferror(VLOOKUP(iferror(VLOOKUP($A82,Tableau!$A$1:$O$200,3,FALSE),"NO"),$A$1:$O$10,3,FALSE),"Complétez tab"))</f>
        <v/>
      </c>
      <c r="E82" s="47" t="str">
        <f>IF($A82="","",iferror(VLOOKUP(iferror(VLOOKUP($A82,Tableau!$A$1:$O$200,4,FALSE),"NO"),$A$1:$O$10,4,FALSE),"Complétez tab"))</f>
        <v/>
      </c>
      <c r="F82" s="47" t="str">
        <f>IF($A82="","",iferror(VLOOKUP(iferror(VLOOKUP($A82,Tableau!$A$1:$O$200,5,FALSE),"NO"),$A$1:$O$10,5,FALSE),"Complétez tab"))</f>
        <v/>
      </c>
      <c r="G82" s="47" t="str">
        <f>IF($A82="","",iferror(VLOOKUP(iferror(VLOOKUP($A82,Tableau!$A$1:$O$200,6,FALSE),"NO"),$A$1:$O$10,6,FALSE),"Complétez tab"))</f>
        <v/>
      </c>
      <c r="H82" s="47" t="str">
        <f>IF($A82="","",iferror(VLOOKUP(iferror(VLOOKUP($A82,Tableau!$A$1:$O$200,7,FALSE),"NO"),$A$1:$O$10,7,FALSE),"Complétez tab"))</f>
        <v/>
      </c>
      <c r="I82" s="47" t="str">
        <f>IF($A82="","",iferror(VLOOKUP(iferror(VLOOKUP($A82,Tableau!$A$1:$O$200,8,FALSE),"NO"),$A$1:$O$10,8,FALSE),"Complétez tab"))</f>
        <v/>
      </c>
      <c r="J82" s="47" t="str">
        <f>IF($A82="","",iferror(VLOOKUP(iferror(VLOOKUP($A82,Tableau!$A$1:$O$200,9,FALSE),"NO"),$A$1:$O$10,9,FALSE),"Complétez tab"))</f>
        <v/>
      </c>
      <c r="K82" s="47" t="str">
        <f>IF($A82="","",iferror(VLOOKUP(iferror(VLOOKUP($A82,Tableau!$A$1:$O$200,10,FALSE),"NO"),$A$1:$O$10,10,FALSE),"Complétez tab"))</f>
        <v/>
      </c>
      <c r="L82" s="47" t="str">
        <f>IF($A82="","",iferror(VLOOKUP(iferror(VLOOKUP($A82,Tableau!$A$1:$O$200,11,FALSE),"NO"),$A$1:$O$10,11,FALSE),"Complétez tab"))</f>
        <v/>
      </c>
      <c r="M82" s="47" t="str">
        <f>IF($A82="","",iferror(VLOOKUP(iferror(VLOOKUP($A82,Tableau!$A$1:$O$200,12,FALSE),"NO"),$A$1:$O$10,12,FALSE),"Complétez tab"))</f>
        <v/>
      </c>
      <c r="N82" s="47" t="str">
        <f>IF($A82="","",iferror(VLOOKUP(iferror(VLOOKUP($A82,Tableau!$A$1:$O$200,13,FALSE),"NO"),$A$1:$O$10,13,FALSE),"Complétez tab"))</f>
        <v/>
      </c>
      <c r="O82" s="47" t="str">
        <f>IF($A82="","",iferror(VLOOKUP(iferror(VLOOKUP($A82,Tableau!$A$1:$O$200,14,FALSE),"NO"),$A$1:$O$10,14,FALSE),"Complétez tab"))</f>
        <v/>
      </c>
      <c r="P82" s="47" t="str">
        <f>IF($A82="","",iferror(VLOOKUP(iferror(VLOOKUP($A82,Tableau!$A$1:$O$200,15,FALSE),"NO"),$A$1:$O$10,15,FALSE),"Complétez tab"))</f>
        <v/>
      </c>
      <c r="Q82" s="48">
        <f t="shared" si="1"/>
        <v>0</v>
      </c>
      <c r="R82" s="48">
        <f t="shared" si="2"/>
        <v>0</v>
      </c>
      <c r="S82" s="48" t="str">
        <f t="shared" si="3"/>
        <v/>
      </c>
      <c r="T82" s="48" t="str">
        <f t="shared" si="4"/>
        <v/>
      </c>
    </row>
    <row r="83">
      <c r="A83" s="45" t="str">
        <f>Listes!C73</f>
        <v/>
      </c>
      <c r="B83" s="46"/>
      <c r="C83" s="47" t="str">
        <f>IF($A83="","",iferror(VLOOKUP(iferror(VLOOKUP($A83,Tableau!$A$1:$O$200,2,FALSE),"NO"),$A$1:$O$10,2,FALSE),"Complétez tab"))</f>
        <v/>
      </c>
      <c r="D83" s="47" t="str">
        <f>IF($A83="","",iferror(VLOOKUP(iferror(VLOOKUP($A83,Tableau!$A$1:$O$200,3,FALSE),"NO"),$A$1:$O$10,3,FALSE),"Complétez tab"))</f>
        <v/>
      </c>
      <c r="E83" s="47" t="str">
        <f>IF($A83="","",iferror(VLOOKUP(iferror(VLOOKUP($A83,Tableau!$A$1:$O$200,4,FALSE),"NO"),$A$1:$O$10,4,FALSE),"Complétez tab"))</f>
        <v/>
      </c>
      <c r="F83" s="47" t="str">
        <f>IF($A83="","",iferror(VLOOKUP(iferror(VLOOKUP($A83,Tableau!$A$1:$O$200,5,FALSE),"NO"),$A$1:$O$10,5,FALSE),"Complétez tab"))</f>
        <v/>
      </c>
      <c r="G83" s="47" t="str">
        <f>IF($A83="","",iferror(VLOOKUP(iferror(VLOOKUP($A83,Tableau!$A$1:$O$200,6,FALSE),"NO"),$A$1:$O$10,6,FALSE),"Complétez tab"))</f>
        <v/>
      </c>
      <c r="H83" s="47" t="str">
        <f>IF($A83="","",iferror(VLOOKUP(iferror(VLOOKUP($A83,Tableau!$A$1:$O$200,7,FALSE),"NO"),$A$1:$O$10,7,FALSE),"Complétez tab"))</f>
        <v/>
      </c>
      <c r="I83" s="47" t="str">
        <f>IF($A83="","",iferror(VLOOKUP(iferror(VLOOKUP($A83,Tableau!$A$1:$O$200,8,FALSE),"NO"),$A$1:$O$10,8,FALSE),"Complétez tab"))</f>
        <v/>
      </c>
      <c r="J83" s="47" t="str">
        <f>IF($A83="","",iferror(VLOOKUP(iferror(VLOOKUP($A83,Tableau!$A$1:$O$200,9,FALSE),"NO"),$A$1:$O$10,9,FALSE),"Complétez tab"))</f>
        <v/>
      </c>
      <c r="K83" s="47" t="str">
        <f>IF($A83="","",iferror(VLOOKUP(iferror(VLOOKUP($A83,Tableau!$A$1:$O$200,10,FALSE),"NO"),$A$1:$O$10,10,FALSE),"Complétez tab"))</f>
        <v/>
      </c>
      <c r="L83" s="47" t="str">
        <f>IF($A83="","",iferror(VLOOKUP(iferror(VLOOKUP($A83,Tableau!$A$1:$O$200,11,FALSE),"NO"),$A$1:$O$10,11,FALSE),"Complétez tab"))</f>
        <v/>
      </c>
      <c r="M83" s="47" t="str">
        <f>IF($A83="","",iferror(VLOOKUP(iferror(VLOOKUP($A83,Tableau!$A$1:$O$200,12,FALSE),"NO"),$A$1:$O$10,12,FALSE),"Complétez tab"))</f>
        <v/>
      </c>
      <c r="N83" s="47" t="str">
        <f>IF($A83="","",iferror(VLOOKUP(iferror(VLOOKUP($A83,Tableau!$A$1:$O$200,13,FALSE),"NO"),$A$1:$O$10,13,FALSE),"Complétez tab"))</f>
        <v/>
      </c>
      <c r="O83" s="47" t="str">
        <f>IF($A83="","",iferror(VLOOKUP(iferror(VLOOKUP($A83,Tableau!$A$1:$O$200,14,FALSE),"NO"),$A$1:$O$10,14,FALSE),"Complétez tab"))</f>
        <v/>
      </c>
      <c r="P83" s="47" t="str">
        <f>IF($A83="","",iferror(VLOOKUP(iferror(VLOOKUP($A83,Tableau!$A$1:$O$200,15,FALSE),"NO"),$A$1:$O$10,15,FALSE),"Complétez tab"))</f>
        <v/>
      </c>
      <c r="Q83" s="48">
        <f t="shared" si="1"/>
        <v>0</v>
      </c>
      <c r="R83" s="48">
        <f t="shared" si="2"/>
        <v>0</v>
      </c>
      <c r="S83" s="48" t="str">
        <f t="shared" si="3"/>
        <v/>
      </c>
      <c r="T83" s="48" t="str">
        <f t="shared" si="4"/>
        <v/>
      </c>
    </row>
    <row r="84">
      <c r="A84" s="49" t="str">
        <f>Listes!C74</f>
        <v/>
      </c>
      <c r="B84" s="50"/>
      <c r="C84" s="47" t="str">
        <f>IF($A84="","",iferror(VLOOKUP(iferror(VLOOKUP($A84,Tableau!$A$1:$O$200,2,FALSE),"NO"),$A$1:$O$10,2,FALSE),"Complétez tab"))</f>
        <v/>
      </c>
      <c r="D84" s="47" t="str">
        <f>IF($A84="","",iferror(VLOOKUP(iferror(VLOOKUP($A84,Tableau!$A$1:$O$200,3,FALSE),"NO"),$A$1:$O$10,3,FALSE),"Complétez tab"))</f>
        <v/>
      </c>
      <c r="E84" s="47" t="str">
        <f>IF($A84="","",iferror(VLOOKUP(iferror(VLOOKUP($A84,Tableau!$A$1:$O$200,4,FALSE),"NO"),$A$1:$O$10,4,FALSE),"Complétez tab"))</f>
        <v/>
      </c>
      <c r="F84" s="47" t="str">
        <f>IF($A84="","",iferror(VLOOKUP(iferror(VLOOKUP($A84,Tableau!$A$1:$O$200,5,FALSE),"NO"),$A$1:$O$10,5,FALSE),"Complétez tab"))</f>
        <v/>
      </c>
      <c r="G84" s="47" t="str">
        <f>IF($A84="","",iferror(VLOOKUP(iferror(VLOOKUP($A84,Tableau!$A$1:$O$200,6,FALSE),"NO"),$A$1:$O$10,6,FALSE),"Complétez tab"))</f>
        <v/>
      </c>
      <c r="H84" s="47" t="str">
        <f>IF($A84="","",iferror(VLOOKUP(iferror(VLOOKUP($A84,Tableau!$A$1:$O$200,7,FALSE),"NO"),$A$1:$O$10,7,FALSE),"Complétez tab"))</f>
        <v/>
      </c>
      <c r="I84" s="47" t="str">
        <f>IF($A84="","",iferror(VLOOKUP(iferror(VLOOKUP($A84,Tableau!$A$1:$O$200,8,FALSE),"NO"),$A$1:$O$10,8,FALSE),"Complétez tab"))</f>
        <v/>
      </c>
      <c r="J84" s="47" t="str">
        <f>IF($A84="","",iferror(VLOOKUP(iferror(VLOOKUP($A84,Tableau!$A$1:$O$200,9,FALSE),"NO"),$A$1:$O$10,9,FALSE),"Complétez tab"))</f>
        <v/>
      </c>
      <c r="K84" s="47" t="str">
        <f>IF($A84="","",iferror(VLOOKUP(iferror(VLOOKUP($A84,Tableau!$A$1:$O$200,10,FALSE),"NO"),$A$1:$O$10,10,FALSE),"Complétez tab"))</f>
        <v/>
      </c>
      <c r="L84" s="47" t="str">
        <f>IF($A84="","",iferror(VLOOKUP(iferror(VLOOKUP($A84,Tableau!$A$1:$O$200,11,FALSE),"NO"),$A$1:$O$10,11,FALSE),"Complétez tab"))</f>
        <v/>
      </c>
      <c r="M84" s="47" t="str">
        <f>IF($A84="","",iferror(VLOOKUP(iferror(VLOOKUP($A84,Tableau!$A$1:$O$200,12,FALSE),"NO"),$A$1:$O$10,12,FALSE),"Complétez tab"))</f>
        <v/>
      </c>
      <c r="N84" s="47" t="str">
        <f>IF($A84="","",iferror(VLOOKUP(iferror(VLOOKUP($A84,Tableau!$A$1:$O$200,13,FALSE),"NO"),$A$1:$O$10,13,FALSE),"Complétez tab"))</f>
        <v/>
      </c>
      <c r="O84" s="47" t="str">
        <f>IF($A84="","",iferror(VLOOKUP(iferror(VLOOKUP($A84,Tableau!$A$1:$O$200,14,FALSE),"NO"),$A$1:$O$10,14,FALSE),"Complétez tab"))</f>
        <v/>
      </c>
      <c r="P84" s="47" t="str">
        <f>IF($A84="","",iferror(VLOOKUP(iferror(VLOOKUP($A84,Tableau!$A$1:$O$200,15,FALSE),"NO"),$A$1:$O$10,15,FALSE),"Complétez tab"))</f>
        <v/>
      </c>
      <c r="Q84" s="48">
        <f t="shared" si="1"/>
        <v>0</v>
      </c>
      <c r="R84" s="48">
        <f t="shared" si="2"/>
        <v>0</v>
      </c>
      <c r="S84" s="48" t="str">
        <f t="shared" si="3"/>
        <v/>
      </c>
      <c r="T84" s="48" t="str">
        <f t="shared" si="4"/>
        <v/>
      </c>
    </row>
    <row r="85">
      <c r="A85" s="45" t="str">
        <f>Listes!C75</f>
        <v/>
      </c>
      <c r="B85" s="46"/>
      <c r="C85" s="47" t="str">
        <f>IF($A85="","",iferror(VLOOKUP(iferror(VLOOKUP($A85,Tableau!$A$1:$O$200,2,FALSE),"NO"),$A$1:$O$10,2,FALSE),"Complétez tab"))</f>
        <v/>
      </c>
      <c r="D85" s="47" t="str">
        <f>IF($A85="","",iferror(VLOOKUP(iferror(VLOOKUP($A85,Tableau!$A$1:$O$200,3,FALSE),"NO"),$A$1:$O$10,3,FALSE),"Complétez tab"))</f>
        <v/>
      </c>
      <c r="E85" s="47" t="str">
        <f>IF($A85="","",iferror(VLOOKUP(iferror(VLOOKUP($A85,Tableau!$A$1:$O$200,4,FALSE),"NO"),$A$1:$O$10,4,FALSE),"Complétez tab"))</f>
        <v/>
      </c>
      <c r="F85" s="47" t="str">
        <f>IF($A85="","",iferror(VLOOKUP(iferror(VLOOKUP($A85,Tableau!$A$1:$O$200,5,FALSE),"NO"),$A$1:$O$10,5,FALSE),"Complétez tab"))</f>
        <v/>
      </c>
      <c r="G85" s="47" t="str">
        <f>IF($A85="","",iferror(VLOOKUP(iferror(VLOOKUP($A85,Tableau!$A$1:$O$200,6,FALSE),"NO"),$A$1:$O$10,6,FALSE),"Complétez tab"))</f>
        <v/>
      </c>
      <c r="H85" s="47" t="str">
        <f>IF($A85="","",iferror(VLOOKUP(iferror(VLOOKUP($A85,Tableau!$A$1:$O$200,7,FALSE),"NO"),$A$1:$O$10,7,FALSE),"Complétez tab"))</f>
        <v/>
      </c>
      <c r="I85" s="47" t="str">
        <f>IF($A85="","",iferror(VLOOKUP(iferror(VLOOKUP($A85,Tableau!$A$1:$O$200,8,FALSE),"NO"),$A$1:$O$10,8,FALSE),"Complétez tab"))</f>
        <v/>
      </c>
      <c r="J85" s="47" t="str">
        <f>IF($A85="","",iferror(VLOOKUP(iferror(VLOOKUP($A85,Tableau!$A$1:$O$200,9,FALSE),"NO"),$A$1:$O$10,9,FALSE),"Complétez tab"))</f>
        <v/>
      </c>
      <c r="K85" s="47" t="str">
        <f>IF($A85="","",iferror(VLOOKUP(iferror(VLOOKUP($A85,Tableau!$A$1:$O$200,10,FALSE),"NO"),$A$1:$O$10,10,FALSE),"Complétez tab"))</f>
        <v/>
      </c>
      <c r="L85" s="47" t="str">
        <f>IF($A85="","",iferror(VLOOKUP(iferror(VLOOKUP($A85,Tableau!$A$1:$O$200,11,FALSE),"NO"),$A$1:$O$10,11,FALSE),"Complétez tab"))</f>
        <v/>
      </c>
      <c r="M85" s="47" t="str">
        <f>IF($A85="","",iferror(VLOOKUP(iferror(VLOOKUP($A85,Tableau!$A$1:$O$200,12,FALSE),"NO"),$A$1:$O$10,12,FALSE),"Complétez tab"))</f>
        <v/>
      </c>
      <c r="N85" s="47" t="str">
        <f>IF($A85="","",iferror(VLOOKUP(iferror(VLOOKUP($A85,Tableau!$A$1:$O$200,13,FALSE),"NO"),$A$1:$O$10,13,FALSE),"Complétez tab"))</f>
        <v/>
      </c>
      <c r="O85" s="47" t="str">
        <f>IF($A85="","",iferror(VLOOKUP(iferror(VLOOKUP($A85,Tableau!$A$1:$O$200,14,FALSE),"NO"),$A$1:$O$10,14,FALSE),"Complétez tab"))</f>
        <v/>
      </c>
      <c r="P85" s="47" t="str">
        <f>IF($A85="","",iferror(VLOOKUP(iferror(VLOOKUP($A85,Tableau!$A$1:$O$200,15,FALSE),"NO"),$A$1:$O$10,15,FALSE),"Complétez tab"))</f>
        <v/>
      </c>
      <c r="Q85" s="48">
        <f t="shared" si="1"/>
        <v>0</v>
      </c>
      <c r="R85" s="48">
        <f t="shared" si="2"/>
        <v>0</v>
      </c>
      <c r="S85" s="48" t="str">
        <f t="shared" si="3"/>
        <v/>
      </c>
      <c r="T85" s="48" t="str">
        <f t="shared" si="4"/>
        <v/>
      </c>
    </row>
    <row r="86">
      <c r="A86" s="49" t="str">
        <f>Listes!C76</f>
        <v/>
      </c>
      <c r="B86" s="50"/>
      <c r="C86" s="47" t="str">
        <f>IF($A86="","",iferror(VLOOKUP(iferror(VLOOKUP($A86,Tableau!$A$1:$O$200,2,FALSE),"NO"),$A$1:$O$10,2,FALSE),"Complétez tab"))</f>
        <v/>
      </c>
      <c r="D86" s="47" t="str">
        <f>IF($A86="","",iferror(VLOOKUP(iferror(VLOOKUP($A86,Tableau!$A$1:$O$200,3,FALSE),"NO"),$A$1:$O$10,3,FALSE),"Complétez tab"))</f>
        <v/>
      </c>
      <c r="E86" s="47" t="str">
        <f>IF($A86="","",iferror(VLOOKUP(iferror(VLOOKUP($A86,Tableau!$A$1:$O$200,4,FALSE),"NO"),$A$1:$O$10,4,FALSE),"Complétez tab"))</f>
        <v/>
      </c>
      <c r="F86" s="47" t="str">
        <f>IF($A86="","",iferror(VLOOKUP(iferror(VLOOKUP($A86,Tableau!$A$1:$O$200,5,FALSE),"NO"),$A$1:$O$10,5,FALSE),"Complétez tab"))</f>
        <v/>
      </c>
      <c r="G86" s="47" t="str">
        <f>IF($A86="","",iferror(VLOOKUP(iferror(VLOOKUP($A86,Tableau!$A$1:$O$200,6,FALSE),"NO"),$A$1:$O$10,6,FALSE),"Complétez tab"))</f>
        <v/>
      </c>
      <c r="H86" s="47" t="str">
        <f>IF($A86="","",iferror(VLOOKUP(iferror(VLOOKUP($A86,Tableau!$A$1:$O$200,7,FALSE),"NO"),$A$1:$O$10,7,FALSE),"Complétez tab"))</f>
        <v/>
      </c>
      <c r="I86" s="47" t="str">
        <f>IF($A86="","",iferror(VLOOKUP(iferror(VLOOKUP($A86,Tableau!$A$1:$O$200,8,FALSE),"NO"),$A$1:$O$10,8,FALSE),"Complétez tab"))</f>
        <v/>
      </c>
      <c r="J86" s="47" t="str">
        <f>IF($A86="","",iferror(VLOOKUP(iferror(VLOOKUP($A86,Tableau!$A$1:$O$200,9,FALSE),"NO"),$A$1:$O$10,9,FALSE),"Complétez tab"))</f>
        <v/>
      </c>
      <c r="K86" s="47" t="str">
        <f>IF($A86="","",iferror(VLOOKUP(iferror(VLOOKUP($A86,Tableau!$A$1:$O$200,10,FALSE),"NO"),$A$1:$O$10,10,FALSE),"Complétez tab"))</f>
        <v/>
      </c>
      <c r="L86" s="47" t="str">
        <f>IF($A86="","",iferror(VLOOKUP(iferror(VLOOKUP($A86,Tableau!$A$1:$O$200,11,FALSE),"NO"),$A$1:$O$10,11,FALSE),"Complétez tab"))</f>
        <v/>
      </c>
      <c r="M86" s="47" t="str">
        <f>IF($A86="","",iferror(VLOOKUP(iferror(VLOOKUP($A86,Tableau!$A$1:$O$200,12,FALSE),"NO"),$A$1:$O$10,12,FALSE),"Complétez tab"))</f>
        <v/>
      </c>
      <c r="N86" s="47" t="str">
        <f>IF($A86="","",iferror(VLOOKUP(iferror(VLOOKUP($A86,Tableau!$A$1:$O$200,13,FALSE),"NO"),$A$1:$O$10,13,FALSE),"Complétez tab"))</f>
        <v/>
      </c>
      <c r="O86" s="47" t="str">
        <f>IF($A86="","",iferror(VLOOKUP(iferror(VLOOKUP($A86,Tableau!$A$1:$O$200,14,FALSE),"NO"),$A$1:$O$10,14,FALSE),"Complétez tab"))</f>
        <v/>
      </c>
      <c r="P86" s="47" t="str">
        <f>IF($A86="","",iferror(VLOOKUP(iferror(VLOOKUP($A86,Tableau!$A$1:$O$200,15,FALSE),"NO"),$A$1:$O$10,15,FALSE),"Complétez tab"))</f>
        <v/>
      </c>
      <c r="Q86" s="48">
        <f t="shared" si="1"/>
        <v>0</v>
      </c>
      <c r="R86" s="48">
        <f t="shared" si="2"/>
        <v>0</v>
      </c>
      <c r="S86" s="48" t="str">
        <f t="shared" si="3"/>
        <v/>
      </c>
      <c r="T86" s="48" t="str">
        <f t="shared" si="4"/>
        <v/>
      </c>
    </row>
    <row r="87">
      <c r="A87" s="45" t="str">
        <f>Listes!C77</f>
        <v/>
      </c>
      <c r="B87" s="46"/>
      <c r="C87" s="47" t="str">
        <f>IF($A87="","",iferror(VLOOKUP(iferror(VLOOKUP($A87,Tableau!$A$1:$O$200,2,FALSE),"NO"),$A$1:$O$10,2,FALSE),"Complétez tab"))</f>
        <v/>
      </c>
      <c r="D87" s="47" t="str">
        <f>IF($A87="","",iferror(VLOOKUP(iferror(VLOOKUP($A87,Tableau!$A$1:$O$200,3,FALSE),"NO"),$A$1:$O$10,3,FALSE),"Complétez tab"))</f>
        <v/>
      </c>
      <c r="E87" s="47" t="str">
        <f>IF($A87="","",iferror(VLOOKUP(iferror(VLOOKUP($A87,Tableau!$A$1:$O$200,4,FALSE),"NO"),$A$1:$O$10,4,FALSE),"Complétez tab"))</f>
        <v/>
      </c>
      <c r="F87" s="47" t="str">
        <f>IF($A87="","",iferror(VLOOKUP(iferror(VLOOKUP($A87,Tableau!$A$1:$O$200,5,FALSE),"NO"),$A$1:$O$10,5,FALSE),"Complétez tab"))</f>
        <v/>
      </c>
      <c r="G87" s="47" t="str">
        <f>IF($A87="","",iferror(VLOOKUP(iferror(VLOOKUP($A87,Tableau!$A$1:$O$200,6,FALSE),"NO"),$A$1:$O$10,6,FALSE),"Complétez tab"))</f>
        <v/>
      </c>
      <c r="H87" s="47" t="str">
        <f>IF($A87="","",iferror(VLOOKUP(iferror(VLOOKUP($A87,Tableau!$A$1:$O$200,7,FALSE),"NO"),$A$1:$O$10,7,FALSE),"Complétez tab"))</f>
        <v/>
      </c>
      <c r="I87" s="47" t="str">
        <f>IF($A87="","",iferror(VLOOKUP(iferror(VLOOKUP($A87,Tableau!$A$1:$O$200,8,FALSE),"NO"),$A$1:$O$10,8,FALSE),"Complétez tab"))</f>
        <v/>
      </c>
      <c r="J87" s="47" t="str">
        <f>IF($A87="","",iferror(VLOOKUP(iferror(VLOOKUP($A87,Tableau!$A$1:$O$200,9,FALSE),"NO"),$A$1:$O$10,9,FALSE),"Complétez tab"))</f>
        <v/>
      </c>
      <c r="K87" s="47" t="str">
        <f>IF($A87="","",iferror(VLOOKUP(iferror(VLOOKUP($A87,Tableau!$A$1:$O$200,10,FALSE),"NO"),$A$1:$O$10,10,FALSE),"Complétez tab"))</f>
        <v/>
      </c>
      <c r="L87" s="47" t="str">
        <f>IF($A87="","",iferror(VLOOKUP(iferror(VLOOKUP($A87,Tableau!$A$1:$O$200,11,FALSE),"NO"),$A$1:$O$10,11,FALSE),"Complétez tab"))</f>
        <v/>
      </c>
      <c r="M87" s="47" t="str">
        <f>IF($A87="","",iferror(VLOOKUP(iferror(VLOOKUP($A87,Tableau!$A$1:$O$200,12,FALSE),"NO"),$A$1:$O$10,12,FALSE),"Complétez tab"))</f>
        <v/>
      </c>
      <c r="N87" s="47" t="str">
        <f>IF($A87="","",iferror(VLOOKUP(iferror(VLOOKUP($A87,Tableau!$A$1:$O$200,13,FALSE),"NO"),$A$1:$O$10,13,FALSE),"Complétez tab"))</f>
        <v/>
      </c>
      <c r="O87" s="47" t="str">
        <f>IF($A87="","",iferror(VLOOKUP(iferror(VLOOKUP($A87,Tableau!$A$1:$O$200,14,FALSE),"NO"),$A$1:$O$10,14,FALSE),"Complétez tab"))</f>
        <v/>
      </c>
      <c r="P87" s="47" t="str">
        <f>IF($A87="","",iferror(VLOOKUP(iferror(VLOOKUP($A87,Tableau!$A$1:$O$200,15,FALSE),"NO"),$A$1:$O$10,15,FALSE),"Complétez tab"))</f>
        <v/>
      </c>
      <c r="Q87" s="48">
        <f t="shared" si="1"/>
        <v>0</v>
      </c>
      <c r="R87" s="48">
        <f t="shared" si="2"/>
        <v>0</v>
      </c>
      <c r="S87" s="48" t="str">
        <f t="shared" si="3"/>
        <v/>
      </c>
      <c r="T87" s="48" t="str">
        <f t="shared" si="4"/>
        <v/>
      </c>
    </row>
    <row r="88">
      <c r="A88" s="49" t="str">
        <f>Listes!C78</f>
        <v/>
      </c>
      <c r="B88" s="50"/>
      <c r="C88" s="47" t="str">
        <f>IF($A88="","",iferror(VLOOKUP(iferror(VLOOKUP($A88,Tableau!$A$1:$O$200,2,FALSE),"NO"),$A$1:$O$10,2,FALSE),"Complétez tab"))</f>
        <v/>
      </c>
      <c r="D88" s="47" t="str">
        <f>IF($A88="","",iferror(VLOOKUP(iferror(VLOOKUP($A88,Tableau!$A$1:$O$200,3,FALSE),"NO"),$A$1:$O$10,3,FALSE),"Complétez tab"))</f>
        <v/>
      </c>
      <c r="E88" s="47" t="str">
        <f>IF($A88="","",iferror(VLOOKUP(iferror(VLOOKUP($A88,Tableau!$A$1:$O$200,4,FALSE),"NO"),$A$1:$O$10,4,FALSE),"Complétez tab"))</f>
        <v/>
      </c>
      <c r="F88" s="47" t="str">
        <f>IF($A88="","",iferror(VLOOKUP(iferror(VLOOKUP($A88,Tableau!$A$1:$O$200,5,FALSE),"NO"),$A$1:$O$10,5,FALSE),"Complétez tab"))</f>
        <v/>
      </c>
      <c r="G88" s="47" t="str">
        <f>IF($A88="","",iferror(VLOOKUP(iferror(VLOOKUP($A88,Tableau!$A$1:$O$200,6,FALSE),"NO"),$A$1:$O$10,6,FALSE),"Complétez tab"))</f>
        <v/>
      </c>
      <c r="H88" s="47" t="str">
        <f>IF($A88="","",iferror(VLOOKUP(iferror(VLOOKUP($A88,Tableau!$A$1:$O$200,7,FALSE),"NO"),$A$1:$O$10,7,FALSE),"Complétez tab"))</f>
        <v/>
      </c>
      <c r="I88" s="47" t="str">
        <f>IF($A88="","",iferror(VLOOKUP(iferror(VLOOKUP($A88,Tableau!$A$1:$O$200,8,FALSE),"NO"),$A$1:$O$10,8,FALSE),"Complétez tab"))</f>
        <v/>
      </c>
      <c r="J88" s="47" t="str">
        <f>IF($A88="","",iferror(VLOOKUP(iferror(VLOOKUP($A88,Tableau!$A$1:$O$200,9,FALSE),"NO"),$A$1:$O$10,9,FALSE),"Complétez tab"))</f>
        <v/>
      </c>
      <c r="K88" s="47" t="str">
        <f>IF($A88="","",iferror(VLOOKUP(iferror(VLOOKUP($A88,Tableau!$A$1:$O$200,10,FALSE),"NO"),$A$1:$O$10,10,FALSE),"Complétez tab"))</f>
        <v/>
      </c>
      <c r="L88" s="47" t="str">
        <f>IF($A88="","",iferror(VLOOKUP(iferror(VLOOKUP($A88,Tableau!$A$1:$O$200,11,FALSE),"NO"),$A$1:$O$10,11,FALSE),"Complétez tab"))</f>
        <v/>
      </c>
      <c r="M88" s="47" t="str">
        <f>IF($A88="","",iferror(VLOOKUP(iferror(VLOOKUP($A88,Tableau!$A$1:$O$200,12,FALSE),"NO"),$A$1:$O$10,12,FALSE),"Complétez tab"))</f>
        <v/>
      </c>
      <c r="N88" s="47" t="str">
        <f>IF($A88="","",iferror(VLOOKUP(iferror(VLOOKUP($A88,Tableau!$A$1:$O$200,13,FALSE),"NO"),$A$1:$O$10,13,FALSE),"Complétez tab"))</f>
        <v/>
      </c>
      <c r="O88" s="47" t="str">
        <f>IF($A88="","",iferror(VLOOKUP(iferror(VLOOKUP($A88,Tableau!$A$1:$O$200,14,FALSE),"NO"),$A$1:$O$10,14,FALSE),"Complétez tab"))</f>
        <v/>
      </c>
      <c r="P88" s="47" t="str">
        <f>IF($A88="","",iferror(VLOOKUP(iferror(VLOOKUP($A88,Tableau!$A$1:$O$200,15,FALSE),"NO"),$A$1:$O$10,15,FALSE),"Complétez tab"))</f>
        <v/>
      </c>
      <c r="Q88" s="48">
        <f t="shared" si="1"/>
        <v>0</v>
      </c>
      <c r="R88" s="48">
        <f t="shared" si="2"/>
        <v>0</v>
      </c>
      <c r="S88" s="48" t="str">
        <f t="shared" si="3"/>
        <v/>
      </c>
      <c r="T88" s="48" t="str">
        <f t="shared" si="4"/>
        <v/>
      </c>
    </row>
    <row r="89">
      <c r="A89" s="45" t="str">
        <f>Listes!C79</f>
        <v/>
      </c>
      <c r="B89" s="46"/>
      <c r="C89" s="47" t="str">
        <f>IF($A89="","",iferror(VLOOKUP(iferror(VLOOKUP($A89,Tableau!$A$1:$O$200,2,FALSE),"NO"),$A$1:$O$10,2,FALSE),"Complétez tab"))</f>
        <v/>
      </c>
      <c r="D89" s="47" t="str">
        <f>IF($A89="","",iferror(VLOOKUP(iferror(VLOOKUP($A89,Tableau!$A$1:$O$200,3,FALSE),"NO"),$A$1:$O$10,3,FALSE),"Complétez tab"))</f>
        <v/>
      </c>
      <c r="E89" s="47" t="str">
        <f>IF($A89="","",iferror(VLOOKUP(iferror(VLOOKUP($A89,Tableau!$A$1:$O$200,4,FALSE),"NO"),$A$1:$O$10,4,FALSE),"Complétez tab"))</f>
        <v/>
      </c>
      <c r="F89" s="47" t="str">
        <f>IF($A89="","",iferror(VLOOKUP(iferror(VLOOKUP($A89,Tableau!$A$1:$O$200,5,FALSE),"NO"),$A$1:$O$10,5,FALSE),"Complétez tab"))</f>
        <v/>
      </c>
      <c r="G89" s="47" t="str">
        <f>IF($A89="","",iferror(VLOOKUP(iferror(VLOOKUP($A89,Tableau!$A$1:$O$200,6,FALSE),"NO"),$A$1:$O$10,6,FALSE),"Complétez tab"))</f>
        <v/>
      </c>
      <c r="H89" s="47" t="str">
        <f>IF($A89="","",iferror(VLOOKUP(iferror(VLOOKUP($A89,Tableau!$A$1:$O$200,7,FALSE),"NO"),$A$1:$O$10,7,FALSE),"Complétez tab"))</f>
        <v/>
      </c>
      <c r="I89" s="47" t="str">
        <f>IF($A89="","",iferror(VLOOKUP(iferror(VLOOKUP($A89,Tableau!$A$1:$O$200,8,FALSE),"NO"),$A$1:$O$10,8,FALSE),"Complétez tab"))</f>
        <v/>
      </c>
      <c r="J89" s="47" t="str">
        <f>IF($A89="","",iferror(VLOOKUP(iferror(VLOOKUP($A89,Tableau!$A$1:$O$200,9,FALSE),"NO"),$A$1:$O$10,9,FALSE),"Complétez tab"))</f>
        <v/>
      </c>
      <c r="K89" s="47" t="str">
        <f>IF($A89="","",iferror(VLOOKUP(iferror(VLOOKUP($A89,Tableau!$A$1:$O$200,10,FALSE),"NO"),$A$1:$O$10,10,FALSE),"Complétez tab"))</f>
        <v/>
      </c>
      <c r="L89" s="47" t="str">
        <f>IF($A89="","",iferror(VLOOKUP(iferror(VLOOKUP($A89,Tableau!$A$1:$O$200,11,FALSE),"NO"),$A$1:$O$10,11,FALSE),"Complétez tab"))</f>
        <v/>
      </c>
      <c r="M89" s="47" t="str">
        <f>IF($A89="","",iferror(VLOOKUP(iferror(VLOOKUP($A89,Tableau!$A$1:$O$200,12,FALSE),"NO"),$A$1:$O$10,12,FALSE),"Complétez tab"))</f>
        <v/>
      </c>
      <c r="N89" s="47" t="str">
        <f>IF($A89="","",iferror(VLOOKUP(iferror(VLOOKUP($A89,Tableau!$A$1:$O$200,13,FALSE),"NO"),$A$1:$O$10,13,FALSE),"Complétez tab"))</f>
        <v/>
      </c>
      <c r="O89" s="47" t="str">
        <f>IF($A89="","",iferror(VLOOKUP(iferror(VLOOKUP($A89,Tableau!$A$1:$O$200,14,FALSE),"NO"),$A$1:$O$10,14,FALSE),"Complétez tab"))</f>
        <v/>
      </c>
      <c r="P89" s="47" t="str">
        <f>IF($A89="","",iferror(VLOOKUP(iferror(VLOOKUP($A89,Tableau!$A$1:$O$200,15,FALSE),"NO"),$A$1:$O$10,15,FALSE),"Complétez tab"))</f>
        <v/>
      </c>
      <c r="Q89" s="48">
        <f t="shared" si="1"/>
        <v>0</v>
      </c>
      <c r="R89" s="48">
        <f t="shared" si="2"/>
        <v>0</v>
      </c>
      <c r="S89" s="48" t="str">
        <f t="shared" si="3"/>
        <v/>
      </c>
      <c r="T89" s="48" t="str">
        <f t="shared" si="4"/>
        <v/>
      </c>
    </row>
    <row r="90">
      <c r="A90" s="49" t="str">
        <f>Listes!C80</f>
        <v/>
      </c>
      <c r="B90" s="50"/>
      <c r="C90" s="47" t="str">
        <f>IF($A90="","",iferror(VLOOKUP(iferror(VLOOKUP($A90,Tableau!$A$1:$O$200,2,FALSE),"NO"),$A$1:$O$10,2,FALSE),"Complétez tab"))</f>
        <v/>
      </c>
      <c r="D90" s="47" t="str">
        <f>IF($A90="","",iferror(VLOOKUP(iferror(VLOOKUP($A90,Tableau!$A$1:$O$200,3,FALSE),"NO"),$A$1:$O$10,3,FALSE),"Complétez tab"))</f>
        <v/>
      </c>
      <c r="E90" s="47" t="str">
        <f>IF($A90="","",iferror(VLOOKUP(iferror(VLOOKUP($A90,Tableau!$A$1:$O$200,4,FALSE),"NO"),$A$1:$O$10,4,FALSE),"Complétez tab"))</f>
        <v/>
      </c>
      <c r="F90" s="47" t="str">
        <f>IF($A90="","",iferror(VLOOKUP(iferror(VLOOKUP($A90,Tableau!$A$1:$O$200,5,FALSE),"NO"),$A$1:$O$10,5,FALSE),"Complétez tab"))</f>
        <v/>
      </c>
      <c r="G90" s="47" t="str">
        <f>IF($A90="","",iferror(VLOOKUP(iferror(VLOOKUP($A90,Tableau!$A$1:$O$200,6,FALSE),"NO"),$A$1:$O$10,6,FALSE),"Complétez tab"))</f>
        <v/>
      </c>
      <c r="H90" s="47" t="str">
        <f>IF($A90="","",iferror(VLOOKUP(iferror(VLOOKUP($A90,Tableau!$A$1:$O$200,7,FALSE),"NO"),$A$1:$O$10,7,FALSE),"Complétez tab"))</f>
        <v/>
      </c>
      <c r="I90" s="47" t="str">
        <f>IF($A90="","",iferror(VLOOKUP(iferror(VLOOKUP($A90,Tableau!$A$1:$O$200,8,FALSE),"NO"),$A$1:$O$10,8,FALSE),"Complétez tab"))</f>
        <v/>
      </c>
      <c r="J90" s="47" t="str">
        <f>IF($A90="","",iferror(VLOOKUP(iferror(VLOOKUP($A90,Tableau!$A$1:$O$200,9,FALSE),"NO"),$A$1:$O$10,9,FALSE),"Complétez tab"))</f>
        <v/>
      </c>
      <c r="K90" s="47" t="str">
        <f>IF($A90="","",iferror(VLOOKUP(iferror(VLOOKUP($A90,Tableau!$A$1:$O$200,10,FALSE),"NO"),$A$1:$O$10,10,FALSE),"Complétez tab"))</f>
        <v/>
      </c>
      <c r="L90" s="47" t="str">
        <f>IF($A90="","",iferror(VLOOKUP(iferror(VLOOKUP($A90,Tableau!$A$1:$O$200,11,FALSE),"NO"),$A$1:$O$10,11,FALSE),"Complétez tab"))</f>
        <v/>
      </c>
      <c r="M90" s="47" t="str">
        <f>IF($A90="","",iferror(VLOOKUP(iferror(VLOOKUP($A90,Tableau!$A$1:$O$200,12,FALSE),"NO"),$A$1:$O$10,12,FALSE),"Complétez tab"))</f>
        <v/>
      </c>
      <c r="N90" s="47" t="str">
        <f>IF($A90="","",iferror(VLOOKUP(iferror(VLOOKUP($A90,Tableau!$A$1:$O$200,13,FALSE),"NO"),$A$1:$O$10,13,FALSE),"Complétez tab"))</f>
        <v/>
      </c>
      <c r="O90" s="47" t="str">
        <f>IF($A90="","",iferror(VLOOKUP(iferror(VLOOKUP($A90,Tableau!$A$1:$O$200,14,FALSE),"NO"),$A$1:$O$10,14,FALSE),"Complétez tab"))</f>
        <v/>
      </c>
      <c r="P90" s="47" t="str">
        <f>IF($A90="","",iferror(VLOOKUP(iferror(VLOOKUP($A90,Tableau!$A$1:$O$200,15,FALSE),"NO"),$A$1:$O$10,15,FALSE),"Complétez tab"))</f>
        <v/>
      </c>
      <c r="Q90" s="48">
        <f t="shared" si="1"/>
        <v>0</v>
      </c>
      <c r="R90" s="48">
        <f t="shared" si="2"/>
        <v>0</v>
      </c>
      <c r="S90" s="48" t="str">
        <f t="shared" si="3"/>
        <v/>
      </c>
      <c r="T90" s="48" t="str">
        <f t="shared" si="4"/>
        <v/>
      </c>
    </row>
    <row r="91">
      <c r="A91" s="45" t="str">
        <f>Listes!C81</f>
        <v/>
      </c>
      <c r="B91" s="46"/>
      <c r="C91" s="47" t="str">
        <f>IF($A91="","",iferror(VLOOKUP(iferror(VLOOKUP($A91,Tableau!$A$1:$O$200,2,FALSE),"NO"),$A$1:$O$10,2,FALSE),"Complétez tab"))</f>
        <v/>
      </c>
      <c r="D91" s="47" t="str">
        <f>IF($A91="","",iferror(VLOOKUP(iferror(VLOOKUP($A91,Tableau!$A$1:$O$200,3,FALSE),"NO"),$A$1:$O$10,3,FALSE),"Complétez tab"))</f>
        <v/>
      </c>
      <c r="E91" s="47" t="str">
        <f>IF($A91="","",iferror(VLOOKUP(iferror(VLOOKUP($A91,Tableau!$A$1:$O$200,4,FALSE),"NO"),$A$1:$O$10,4,FALSE),"Complétez tab"))</f>
        <v/>
      </c>
      <c r="F91" s="47" t="str">
        <f>IF($A91="","",iferror(VLOOKUP(iferror(VLOOKUP($A91,Tableau!$A$1:$O$200,5,FALSE),"NO"),$A$1:$O$10,5,FALSE),"Complétez tab"))</f>
        <v/>
      </c>
      <c r="G91" s="47" t="str">
        <f>IF($A91="","",iferror(VLOOKUP(iferror(VLOOKUP($A91,Tableau!$A$1:$O$200,6,FALSE),"NO"),$A$1:$O$10,6,FALSE),"Complétez tab"))</f>
        <v/>
      </c>
      <c r="H91" s="47" t="str">
        <f>IF($A91="","",iferror(VLOOKUP(iferror(VLOOKUP($A91,Tableau!$A$1:$O$200,7,FALSE),"NO"),$A$1:$O$10,7,FALSE),"Complétez tab"))</f>
        <v/>
      </c>
      <c r="I91" s="47" t="str">
        <f>IF($A91="","",iferror(VLOOKUP(iferror(VLOOKUP($A91,Tableau!$A$1:$O$200,8,FALSE),"NO"),$A$1:$O$10,8,FALSE),"Complétez tab"))</f>
        <v/>
      </c>
      <c r="J91" s="47" t="str">
        <f>IF($A91="","",iferror(VLOOKUP(iferror(VLOOKUP($A91,Tableau!$A$1:$O$200,9,FALSE),"NO"),$A$1:$O$10,9,FALSE),"Complétez tab"))</f>
        <v/>
      </c>
      <c r="K91" s="47" t="str">
        <f>IF($A91="","",iferror(VLOOKUP(iferror(VLOOKUP($A91,Tableau!$A$1:$O$200,10,FALSE),"NO"),$A$1:$O$10,10,FALSE),"Complétez tab"))</f>
        <v/>
      </c>
      <c r="L91" s="47" t="str">
        <f>IF($A91="","",iferror(VLOOKUP(iferror(VLOOKUP($A91,Tableau!$A$1:$O$200,11,FALSE),"NO"),$A$1:$O$10,11,FALSE),"Complétez tab"))</f>
        <v/>
      </c>
      <c r="M91" s="47" t="str">
        <f>IF($A91="","",iferror(VLOOKUP(iferror(VLOOKUP($A91,Tableau!$A$1:$O$200,12,FALSE),"NO"),$A$1:$O$10,12,FALSE),"Complétez tab"))</f>
        <v/>
      </c>
      <c r="N91" s="47" t="str">
        <f>IF($A91="","",iferror(VLOOKUP(iferror(VLOOKUP($A91,Tableau!$A$1:$O$200,13,FALSE),"NO"),$A$1:$O$10,13,FALSE),"Complétez tab"))</f>
        <v/>
      </c>
      <c r="O91" s="47" t="str">
        <f>IF($A91="","",iferror(VLOOKUP(iferror(VLOOKUP($A91,Tableau!$A$1:$O$200,14,FALSE),"NO"),$A$1:$O$10,14,FALSE),"Complétez tab"))</f>
        <v/>
      </c>
      <c r="P91" s="47" t="str">
        <f>IF($A91="","",iferror(VLOOKUP(iferror(VLOOKUP($A91,Tableau!$A$1:$O$200,15,FALSE),"NO"),$A$1:$O$10,15,FALSE),"Complétez tab"))</f>
        <v/>
      </c>
      <c r="Q91" s="48">
        <f t="shared" si="1"/>
        <v>0</v>
      </c>
      <c r="R91" s="48">
        <f t="shared" si="2"/>
        <v>0</v>
      </c>
      <c r="S91" s="48" t="str">
        <f t="shared" si="3"/>
        <v/>
      </c>
      <c r="T91" s="48" t="str">
        <f t="shared" si="4"/>
        <v/>
      </c>
    </row>
    <row r="92">
      <c r="A92" s="49" t="str">
        <f>Listes!C82</f>
        <v/>
      </c>
      <c r="B92" s="50"/>
      <c r="C92" s="47" t="str">
        <f>IF($A92="","",iferror(VLOOKUP(iferror(VLOOKUP($A92,Tableau!$A$1:$O$200,2,FALSE),"NO"),$A$1:$O$10,2,FALSE),"Complétez tab"))</f>
        <v/>
      </c>
      <c r="D92" s="47" t="str">
        <f>IF($A92="","",iferror(VLOOKUP(iferror(VLOOKUP($A92,Tableau!$A$1:$O$200,3,FALSE),"NO"),$A$1:$O$10,3,FALSE),"Complétez tab"))</f>
        <v/>
      </c>
      <c r="E92" s="47" t="str">
        <f>IF($A92="","",iferror(VLOOKUP(iferror(VLOOKUP($A92,Tableau!$A$1:$O$200,4,FALSE),"NO"),$A$1:$O$10,4,FALSE),"Complétez tab"))</f>
        <v/>
      </c>
      <c r="F92" s="47" t="str">
        <f>IF($A92="","",iferror(VLOOKUP(iferror(VLOOKUP($A92,Tableau!$A$1:$O$200,5,FALSE),"NO"),$A$1:$O$10,5,FALSE),"Complétez tab"))</f>
        <v/>
      </c>
      <c r="G92" s="47" t="str">
        <f>IF($A92="","",iferror(VLOOKUP(iferror(VLOOKUP($A92,Tableau!$A$1:$O$200,6,FALSE),"NO"),$A$1:$O$10,6,FALSE),"Complétez tab"))</f>
        <v/>
      </c>
      <c r="H92" s="47" t="str">
        <f>IF($A92="","",iferror(VLOOKUP(iferror(VLOOKUP($A92,Tableau!$A$1:$O$200,7,FALSE),"NO"),$A$1:$O$10,7,FALSE),"Complétez tab"))</f>
        <v/>
      </c>
      <c r="I92" s="47" t="str">
        <f>IF($A92="","",iferror(VLOOKUP(iferror(VLOOKUP($A92,Tableau!$A$1:$O$200,8,FALSE),"NO"),$A$1:$O$10,8,FALSE),"Complétez tab"))</f>
        <v/>
      </c>
      <c r="J92" s="47" t="str">
        <f>IF($A92="","",iferror(VLOOKUP(iferror(VLOOKUP($A92,Tableau!$A$1:$O$200,9,FALSE),"NO"),$A$1:$O$10,9,FALSE),"Complétez tab"))</f>
        <v/>
      </c>
      <c r="K92" s="47" t="str">
        <f>IF($A92="","",iferror(VLOOKUP(iferror(VLOOKUP($A92,Tableau!$A$1:$O$200,10,FALSE),"NO"),$A$1:$O$10,10,FALSE),"Complétez tab"))</f>
        <v/>
      </c>
      <c r="L92" s="47" t="str">
        <f>IF($A92="","",iferror(VLOOKUP(iferror(VLOOKUP($A92,Tableau!$A$1:$O$200,11,FALSE),"NO"),$A$1:$O$10,11,FALSE),"Complétez tab"))</f>
        <v/>
      </c>
      <c r="M92" s="47" t="str">
        <f>IF($A92="","",iferror(VLOOKUP(iferror(VLOOKUP($A92,Tableau!$A$1:$O$200,12,FALSE),"NO"),$A$1:$O$10,12,FALSE),"Complétez tab"))</f>
        <v/>
      </c>
      <c r="N92" s="47" t="str">
        <f>IF($A92="","",iferror(VLOOKUP(iferror(VLOOKUP($A92,Tableau!$A$1:$O$200,13,FALSE),"NO"),$A$1:$O$10,13,FALSE),"Complétez tab"))</f>
        <v/>
      </c>
      <c r="O92" s="47" t="str">
        <f>IF($A92="","",iferror(VLOOKUP(iferror(VLOOKUP($A92,Tableau!$A$1:$O$200,14,FALSE),"NO"),$A$1:$O$10,14,FALSE),"Complétez tab"))</f>
        <v/>
      </c>
      <c r="P92" s="47" t="str">
        <f>IF($A92="","",iferror(VLOOKUP(iferror(VLOOKUP($A92,Tableau!$A$1:$O$200,15,FALSE),"NO"),$A$1:$O$10,15,FALSE),"Complétez tab"))</f>
        <v/>
      </c>
      <c r="Q92" s="48">
        <f t="shared" si="1"/>
        <v>0</v>
      </c>
      <c r="R92" s="48">
        <f t="shared" si="2"/>
        <v>0</v>
      </c>
      <c r="S92" s="48" t="str">
        <f t="shared" si="3"/>
        <v/>
      </c>
      <c r="T92" s="48" t="str">
        <f t="shared" si="4"/>
        <v/>
      </c>
    </row>
    <row r="93">
      <c r="A93" s="45" t="str">
        <f>Listes!C83</f>
        <v/>
      </c>
      <c r="B93" s="46"/>
      <c r="C93" s="47" t="str">
        <f>IF($A93="","",iferror(VLOOKUP(iferror(VLOOKUP($A93,Tableau!$A$1:$O$200,2,FALSE),"NO"),$A$1:$O$10,2,FALSE),"Complétez tab"))</f>
        <v/>
      </c>
      <c r="D93" s="47" t="str">
        <f>IF($A93="","",iferror(VLOOKUP(iferror(VLOOKUP($A93,Tableau!$A$1:$O$200,3,FALSE),"NO"),$A$1:$O$10,3,FALSE),"Complétez tab"))</f>
        <v/>
      </c>
      <c r="E93" s="47" t="str">
        <f>IF($A93="","",iferror(VLOOKUP(iferror(VLOOKUP($A93,Tableau!$A$1:$O$200,4,FALSE),"NO"),$A$1:$O$10,4,FALSE),"Complétez tab"))</f>
        <v/>
      </c>
      <c r="F93" s="47" t="str">
        <f>IF($A93="","",iferror(VLOOKUP(iferror(VLOOKUP($A93,Tableau!$A$1:$O$200,5,FALSE),"NO"),$A$1:$O$10,5,FALSE),"Complétez tab"))</f>
        <v/>
      </c>
      <c r="G93" s="47" t="str">
        <f>IF($A93="","",iferror(VLOOKUP(iferror(VLOOKUP($A93,Tableau!$A$1:$O$200,6,FALSE),"NO"),$A$1:$O$10,6,FALSE),"Complétez tab"))</f>
        <v/>
      </c>
      <c r="H93" s="47" t="str">
        <f>IF($A93="","",iferror(VLOOKUP(iferror(VLOOKUP($A93,Tableau!$A$1:$O$200,7,FALSE),"NO"),$A$1:$O$10,7,FALSE),"Complétez tab"))</f>
        <v/>
      </c>
      <c r="I93" s="47" t="str">
        <f>IF($A93="","",iferror(VLOOKUP(iferror(VLOOKUP($A93,Tableau!$A$1:$O$200,8,FALSE),"NO"),$A$1:$O$10,8,FALSE),"Complétez tab"))</f>
        <v/>
      </c>
      <c r="J93" s="47" t="str">
        <f>IF($A93="","",iferror(VLOOKUP(iferror(VLOOKUP($A93,Tableau!$A$1:$O$200,9,FALSE),"NO"),$A$1:$O$10,9,FALSE),"Complétez tab"))</f>
        <v/>
      </c>
      <c r="K93" s="47" t="str">
        <f>IF($A93="","",iferror(VLOOKUP(iferror(VLOOKUP($A93,Tableau!$A$1:$O$200,10,FALSE),"NO"),$A$1:$O$10,10,FALSE),"Complétez tab"))</f>
        <v/>
      </c>
      <c r="L93" s="47" t="str">
        <f>IF($A93="","",iferror(VLOOKUP(iferror(VLOOKUP($A93,Tableau!$A$1:$O$200,11,FALSE),"NO"),$A$1:$O$10,11,FALSE),"Complétez tab"))</f>
        <v/>
      </c>
      <c r="M93" s="47" t="str">
        <f>IF($A93="","",iferror(VLOOKUP(iferror(VLOOKUP($A93,Tableau!$A$1:$O$200,12,FALSE),"NO"),$A$1:$O$10,12,FALSE),"Complétez tab"))</f>
        <v/>
      </c>
      <c r="N93" s="47" t="str">
        <f>IF($A93="","",iferror(VLOOKUP(iferror(VLOOKUP($A93,Tableau!$A$1:$O$200,13,FALSE),"NO"),$A$1:$O$10,13,FALSE),"Complétez tab"))</f>
        <v/>
      </c>
      <c r="O93" s="47" t="str">
        <f>IF($A93="","",iferror(VLOOKUP(iferror(VLOOKUP($A93,Tableau!$A$1:$O$200,14,FALSE),"NO"),$A$1:$O$10,14,FALSE),"Complétez tab"))</f>
        <v/>
      </c>
      <c r="P93" s="47" t="str">
        <f>IF($A93="","",iferror(VLOOKUP(iferror(VLOOKUP($A93,Tableau!$A$1:$O$200,15,FALSE),"NO"),$A$1:$O$10,15,FALSE),"Complétez tab"))</f>
        <v/>
      </c>
      <c r="Q93" s="48">
        <f t="shared" si="1"/>
        <v>0</v>
      </c>
      <c r="R93" s="48">
        <f t="shared" si="2"/>
        <v>0</v>
      </c>
      <c r="S93" s="48" t="str">
        <f t="shared" si="3"/>
        <v/>
      </c>
      <c r="T93" s="48" t="str">
        <f t="shared" si="4"/>
        <v/>
      </c>
    </row>
    <row r="94">
      <c r="A94" s="49" t="str">
        <f>Listes!C84</f>
        <v/>
      </c>
      <c r="B94" s="50"/>
      <c r="C94" s="47" t="str">
        <f>IF($A94="","",iferror(VLOOKUP(iferror(VLOOKUP($A94,Tableau!$A$1:$O$200,2,FALSE),"NO"),$A$1:$O$10,2,FALSE),"Complétez tab"))</f>
        <v/>
      </c>
      <c r="D94" s="47" t="str">
        <f>IF($A94="","",iferror(VLOOKUP(iferror(VLOOKUP($A94,Tableau!$A$1:$O$200,3,FALSE),"NO"),$A$1:$O$10,3,FALSE),"Complétez tab"))</f>
        <v/>
      </c>
      <c r="E94" s="47" t="str">
        <f>IF($A94="","",iferror(VLOOKUP(iferror(VLOOKUP($A94,Tableau!$A$1:$O$200,4,FALSE),"NO"),$A$1:$O$10,4,FALSE),"Complétez tab"))</f>
        <v/>
      </c>
      <c r="F94" s="47" t="str">
        <f>IF($A94="","",iferror(VLOOKUP(iferror(VLOOKUP($A94,Tableau!$A$1:$O$200,5,FALSE),"NO"),$A$1:$O$10,5,FALSE),"Complétez tab"))</f>
        <v/>
      </c>
      <c r="G94" s="47" t="str">
        <f>IF($A94="","",iferror(VLOOKUP(iferror(VLOOKUP($A94,Tableau!$A$1:$O$200,6,FALSE),"NO"),$A$1:$O$10,6,FALSE),"Complétez tab"))</f>
        <v/>
      </c>
      <c r="H94" s="47" t="str">
        <f>IF($A94="","",iferror(VLOOKUP(iferror(VLOOKUP($A94,Tableau!$A$1:$O$200,7,FALSE),"NO"),$A$1:$O$10,7,FALSE),"Complétez tab"))</f>
        <v/>
      </c>
      <c r="I94" s="47" t="str">
        <f>IF($A94="","",iferror(VLOOKUP(iferror(VLOOKUP($A94,Tableau!$A$1:$O$200,8,FALSE),"NO"),$A$1:$O$10,8,FALSE),"Complétez tab"))</f>
        <v/>
      </c>
      <c r="J94" s="47" t="str">
        <f>IF($A94="","",iferror(VLOOKUP(iferror(VLOOKUP($A94,Tableau!$A$1:$O$200,9,FALSE),"NO"),$A$1:$O$10,9,FALSE),"Complétez tab"))</f>
        <v/>
      </c>
      <c r="K94" s="47" t="str">
        <f>IF($A94="","",iferror(VLOOKUP(iferror(VLOOKUP($A94,Tableau!$A$1:$O$200,10,FALSE),"NO"),$A$1:$O$10,10,FALSE),"Complétez tab"))</f>
        <v/>
      </c>
      <c r="L94" s="47" t="str">
        <f>IF($A94="","",iferror(VLOOKUP(iferror(VLOOKUP($A94,Tableau!$A$1:$O$200,11,FALSE),"NO"),$A$1:$O$10,11,FALSE),"Complétez tab"))</f>
        <v/>
      </c>
      <c r="M94" s="47" t="str">
        <f>IF($A94="","",iferror(VLOOKUP(iferror(VLOOKUP($A94,Tableau!$A$1:$O$200,12,FALSE),"NO"),$A$1:$O$10,12,FALSE),"Complétez tab"))</f>
        <v/>
      </c>
      <c r="N94" s="47" t="str">
        <f>IF($A94="","",iferror(VLOOKUP(iferror(VLOOKUP($A94,Tableau!$A$1:$O$200,13,FALSE),"NO"),$A$1:$O$10,13,FALSE),"Complétez tab"))</f>
        <v/>
      </c>
      <c r="O94" s="47" t="str">
        <f>IF($A94="","",iferror(VLOOKUP(iferror(VLOOKUP($A94,Tableau!$A$1:$O$200,14,FALSE),"NO"),$A$1:$O$10,14,FALSE),"Complétez tab"))</f>
        <v/>
      </c>
      <c r="P94" s="47" t="str">
        <f>IF($A94="","",iferror(VLOOKUP(iferror(VLOOKUP($A94,Tableau!$A$1:$O$200,15,FALSE),"NO"),$A$1:$O$10,15,FALSE),"Complétez tab"))</f>
        <v/>
      </c>
      <c r="Q94" s="48">
        <f t="shared" si="1"/>
        <v>0</v>
      </c>
      <c r="R94" s="48">
        <f t="shared" si="2"/>
        <v>0</v>
      </c>
      <c r="S94" s="48" t="str">
        <f t="shared" si="3"/>
        <v/>
      </c>
      <c r="T94" s="48" t="str">
        <f t="shared" si="4"/>
        <v/>
      </c>
    </row>
    <row r="95">
      <c r="A95" s="45" t="str">
        <f>Listes!C85</f>
        <v/>
      </c>
      <c r="B95" s="46"/>
      <c r="C95" s="47" t="str">
        <f>IF($A95="","",iferror(VLOOKUP(iferror(VLOOKUP($A95,Tableau!$A$1:$O$200,2,FALSE),"NO"),$A$1:$O$10,2,FALSE),"Complétez tab"))</f>
        <v/>
      </c>
      <c r="D95" s="47" t="str">
        <f>IF($A95="","",iferror(VLOOKUP(iferror(VLOOKUP($A95,Tableau!$A$1:$O$200,3,FALSE),"NO"),$A$1:$O$10,3,FALSE),"Complétez tab"))</f>
        <v/>
      </c>
      <c r="E95" s="47" t="str">
        <f>IF($A95="","",iferror(VLOOKUP(iferror(VLOOKUP($A95,Tableau!$A$1:$O$200,4,FALSE),"NO"),$A$1:$O$10,4,FALSE),"Complétez tab"))</f>
        <v/>
      </c>
      <c r="F95" s="47" t="str">
        <f>IF($A95="","",iferror(VLOOKUP(iferror(VLOOKUP($A95,Tableau!$A$1:$O$200,5,FALSE),"NO"),$A$1:$O$10,5,FALSE),"Complétez tab"))</f>
        <v/>
      </c>
      <c r="G95" s="47" t="str">
        <f>IF($A95="","",iferror(VLOOKUP(iferror(VLOOKUP($A95,Tableau!$A$1:$O$200,6,FALSE),"NO"),$A$1:$O$10,6,FALSE),"Complétez tab"))</f>
        <v/>
      </c>
      <c r="H95" s="47" t="str">
        <f>IF($A95="","",iferror(VLOOKUP(iferror(VLOOKUP($A95,Tableau!$A$1:$O$200,7,FALSE),"NO"),$A$1:$O$10,7,FALSE),"Complétez tab"))</f>
        <v/>
      </c>
      <c r="I95" s="47" t="str">
        <f>IF($A95="","",iferror(VLOOKUP(iferror(VLOOKUP($A95,Tableau!$A$1:$O$200,8,FALSE),"NO"),$A$1:$O$10,8,FALSE),"Complétez tab"))</f>
        <v/>
      </c>
      <c r="J95" s="47" t="str">
        <f>IF($A95="","",iferror(VLOOKUP(iferror(VLOOKUP($A95,Tableau!$A$1:$O$200,9,FALSE),"NO"),$A$1:$O$10,9,FALSE),"Complétez tab"))</f>
        <v/>
      </c>
      <c r="K95" s="47" t="str">
        <f>IF($A95="","",iferror(VLOOKUP(iferror(VLOOKUP($A95,Tableau!$A$1:$O$200,10,FALSE),"NO"),$A$1:$O$10,10,FALSE),"Complétez tab"))</f>
        <v/>
      </c>
      <c r="L95" s="47" t="str">
        <f>IF($A95="","",iferror(VLOOKUP(iferror(VLOOKUP($A95,Tableau!$A$1:$O$200,11,FALSE),"NO"),$A$1:$O$10,11,FALSE),"Complétez tab"))</f>
        <v/>
      </c>
      <c r="M95" s="47" t="str">
        <f>IF($A95="","",iferror(VLOOKUP(iferror(VLOOKUP($A95,Tableau!$A$1:$O$200,12,FALSE),"NO"),$A$1:$O$10,12,FALSE),"Complétez tab"))</f>
        <v/>
      </c>
      <c r="N95" s="47" t="str">
        <f>IF($A95="","",iferror(VLOOKUP(iferror(VLOOKUP($A95,Tableau!$A$1:$O$200,13,FALSE),"NO"),$A$1:$O$10,13,FALSE),"Complétez tab"))</f>
        <v/>
      </c>
      <c r="O95" s="47" t="str">
        <f>IF($A95="","",iferror(VLOOKUP(iferror(VLOOKUP($A95,Tableau!$A$1:$O$200,14,FALSE),"NO"),$A$1:$O$10,14,FALSE),"Complétez tab"))</f>
        <v/>
      </c>
      <c r="P95" s="47" t="str">
        <f>IF($A95="","",iferror(VLOOKUP(iferror(VLOOKUP($A95,Tableau!$A$1:$O$200,15,FALSE),"NO"),$A$1:$O$10,15,FALSE),"Complétez tab"))</f>
        <v/>
      </c>
      <c r="Q95" s="48">
        <f t="shared" si="1"/>
        <v>0</v>
      </c>
      <c r="R95" s="48">
        <f t="shared" si="2"/>
        <v>0</v>
      </c>
      <c r="S95" s="48" t="str">
        <f t="shared" si="3"/>
        <v/>
      </c>
      <c r="T95" s="48" t="str">
        <f t="shared" si="4"/>
        <v/>
      </c>
    </row>
    <row r="96">
      <c r="A96" s="49" t="str">
        <f>Listes!C86</f>
        <v/>
      </c>
      <c r="B96" s="50"/>
      <c r="C96" s="47" t="str">
        <f>IF($A96="","",iferror(VLOOKUP(iferror(VLOOKUP($A96,Tableau!$A$1:$O$200,2,FALSE),"NO"),$A$1:$O$10,2,FALSE),"Complétez tab"))</f>
        <v/>
      </c>
      <c r="D96" s="47" t="str">
        <f>IF($A96="","",iferror(VLOOKUP(iferror(VLOOKUP($A96,Tableau!$A$1:$O$200,3,FALSE),"NO"),$A$1:$O$10,3,FALSE),"Complétez tab"))</f>
        <v/>
      </c>
      <c r="E96" s="47" t="str">
        <f>IF($A96="","",iferror(VLOOKUP(iferror(VLOOKUP($A96,Tableau!$A$1:$O$200,4,FALSE),"NO"),$A$1:$O$10,4,FALSE),"Complétez tab"))</f>
        <v/>
      </c>
      <c r="F96" s="47" t="str">
        <f>IF($A96="","",iferror(VLOOKUP(iferror(VLOOKUP($A96,Tableau!$A$1:$O$200,5,FALSE),"NO"),$A$1:$O$10,5,FALSE),"Complétez tab"))</f>
        <v/>
      </c>
      <c r="G96" s="47" t="str">
        <f>IF($A96="","",iferror(VLOOKUP(iferror(VLOOKUP($A96,Tableau!$A$1:$O$200,6,FALSE),"NO"),$A$1:$O$10,6,FALSE),"Complétez tab"))</f>
        <v/>
      </c>
      <c r="H96" s="47" t="str">
        <f>IF($A96="","",iferror(VLOOKUP(iferror(VLOOKUP($A96,Tableau!$A$1:$O$200,7,FALSE),"NO"),$A$1:$O$10,7,FALSE),"Complétez tab"))</f>
        <v/>
      </c>
      <c r="I96" s="47" t="str">
        <f>IF($A96="","",iferror(VLOOKUP(iferror(VLOOKUP($A96,Tableau!$A$1:$O$200,8,FALSE),"NO"),$A$1:$O$10,8,FALSE),"Complétez tab"))</f>
        <v/>
      </c>
      <c r="J96" s="47" t="str">
        <f>IF($A96="","",iferror(VLOOKUP(iferror(VLOOKUP($A96,Tableau!$A$1:$O$200,9,FALSE),"NO"),$A$1:$O$10,9,FALSE),"Complétez tab"))</f>
        <v/>
      </c>
      <c r="K96" s="47" t="str">
        <f>IF($A96="","",iferror(VLOOKUP(iferror(VLOOKUP($A96,Tableau!$A$1:$O$200,10,FALSE),"NO"),$A$1:$O$10,10,FALSE),"Complétez tab"))</f>
        <v/>
      </c>
      <c r="L96" s="47" t="str">
        <f>IF($A96="","",iferror(VLOOKUP(iferror(VLOOKUP($A96,Tableau!$A$1:$O$200,11,FALSE),"NO"),$A$1:$O$10,11,FALSE),"Complétez tab"))</f>
        <v/>
      </c>
      <c r="M96" s="47" t="str">
        <f>IF($A96="","",iferror(VLOOKUP(iferror(VLOOKUP($A96,Tableau!$A$1:$O$200,12,FALSE),"NO"),$A$1:$O$10,12,FALSE),"Complétez tab"))</f>
        <v/>
      </c>
      <c r="N96" s="47" t="str">
        <f>IF($A96="","",iferror(VLOOKUP(iferror(VLOOKUP($A96,Tableau!$A$1:$O$200,13,FALSE),"NO"),$A$1:$O$10,13,FALSE),"Complétez tab"))</f>
        <v/>
      </c>
      <c r="O96" s="47" t="str">
        <f>IF($A96="","",iferror(VLOOKUP(iferror(VLOOKUP($A96,Tableau!$A$1:$O$200,14,FALSE),"NO"),$A$1:$O$10,14,FALSE),"Complétez tab"))</f>
        <v/>
      </c>
      <c r="P96" s="47" t="str">
        <f>IF($A96="","",iferror(VLOOKUP(iferror(VLOOKUP($A96,Tableau!$A$1:$O$200,15,FALSE),"NO"),$A$1:$O$10,15,FALSE),"Complétez tab"))</f>
        <v/>
      </c>
      <c r="Q96" s="48">
        <f t="shared" si="1"/>
        <v>0</v>
      </c>
      <c r="R96" s="48">
        <f t="shared" si="2"/>
        <v>0</v>
      </c>
      <c r="S96" s="48" t="str">
        <f t="shared" si="3"/>
        <v/>
      </c>
      <c r="T96" s="48" t="str">
        <f t="shared" si="4"/>
        <v/>
      </c>
    </row>
    <row r="97">
      <c r="A97" s="45" t="str">
        <f>Listes!C87</f>
        <v/>
      </c>
      <c r="B97" s="46"/>
      <c r="C97" s="47" t="str">
        <f>IF($A97="","",iferror(VLOOKUP(iferror(VLOOKUP($A97,Tableau!$A$1:$O$200,2,FALSE),"NO"),$A$1:$O$10,2,FALSE),"Complétez tab"))</f>
        <v/>
      </c>
      <c r="D97" s="47" t="str">
        <f>IF($A97="","",iferror(VLOOKUP(iferror(VLOOKUP($A97,Tableau!$A$1:$O$200,3,FALSE),"NO"),$A$1:$O$10,3,FALSE),"Complétez tab"))</f>
        <v/>
      </c>
      <c r="E97" s="47" t="str">
        <f>IF($A97="","",iferror(VLOOKUP(iferror(VLOOKUP($A97,Tableau!$A$1:$O$200,4,FALSE),"NO"),$A$1:$O$10,4,FALSE),"Complétez tab"))</f>
        <v/>
      </c>
      <c r="F97" s="47" t="str">
        <f>IF($A97="","",iferror(VLOOKUP(iferror(VLOOKUP($A97,Tableau!$A$1:$O$200,5,FALSE),"NO"),$A$1:$O$10,5,FALSE),"Complétez tab"))</f>
        <v/>
      </c>
      <c r="G97" s="47" t="str">
        <f>IF($A97="","",iferror(VLOOKUP(iferror(VLOOKUP($A97,Tableau!$A$1:$O$200,6,FALSE),"NO"),$A$1:$O$10,6,FALSE),"Complétez tab"))</f>
        <v/>
      </c>
      <c r="H97" s="47" t="str">
        <f>IF($A97="","",iferror(VLOOKUP(iferror(VLOOKUP($A97,Tableau!$A$1:$O$200,7,FALSE),"NO"),$A$1:$O$10,7,FALSE),"Complétez tab"))</f>
        <v/>
      </c>
      <c r="I97" s="47" t="str">
        <f>IF($A97="","",iferror(VLOOKUP(iferror(VLOOKUP($A97,Tableau!$A$1:$O$200,8,FALSE),"NO"),$A$1:$O$10,8,FALSE),"Complétez tab"))</f>
        <v/>
      </c>
      <c r="J97" s="47" t="str">
        <f>IF($A97="","",iferror(VLOOKUP(iferror(VLOOKUP($A97,Tableau!$A$1:$O$200,9,FALSE),"NO"),$A$1:$O$10,9,FALSE),"Complétez tab"))</f>
        <v/>
      </c>
      <c r="K97" s="47" t="str">
        <f>IF($A97="","",iferror(VLOOKUP(iferror(VLOOKUP($A97,Tableau!$A$1:$O$200,10,FALSE),"NO"),$A$1:$O$10,10,FALSE),"Complétez tab"))</f>
        <v/>
      </c>
      <c r="L97" s="47" t="str">
        <f>IF($A97="","",iferror(VLOOKUP(iferror(VLOOKUP($A97,Tableau!$A$1:$O$200,11,FALSE),"NO"),$A$1:$O$10,11,FALSE),"Complétez tab"))</f>
        <v/>
      </c>
      <c r="M97" s="47" t="str">
        <f>IF($A97="","",iferror(VLOOKUP(iferror(VLOOKUP($A97,Tableau!$A$1:$O$200,12,FALSE),"NO"),$A$1:$O$10,12,FALSE),"Complétez tab"))</f>
        <v/>
      </c>
      <c r="N97" s="47" t="str">
        <f>IF($A97="","",iferror(VLOOKUP(iferror(VLOOKUP($A97,Tableau!$A$1:$O$200,13,FALSE),"NO"),$A$1:$O$10,13,FALSE),"Complétez tab"))</f>
        <v/>
      </c>
      <c r="O97" s="47" t="str">
        <f>IF($A97="","",iferror(VLOOKUP(iferror(VLOOKUP($A97,Tableau!$A$1:$O$200,14,FALSE),"NO"),$A$1:$O$10,14,FALSE),"Complétez tab"))</f>
        <v/>
      </c>
      <c r="P97" s="47" t="str">
        <f>IF($A97="","",iferror(VLOOKUP(iferror(VLOOKUP($A97,Tableau!$A$1:$O$200,15,FALSE),"NO"),$A$1:$O$10,15,FALSE),"Complétez tab"))</f>
        <v/>
      </c>
      <c r="Q97" s="48">
        <f t="shared" si="1"/>
        <v>0</v>
      </c>
      <c r="R97" s="48">
        <f t="shared" si="2"/>
        <v>0</v>
      </c>
      <c r="S97" s="48" t="str">
        <f t="shared" si="3"/>
        <v/>
      </c>
      <c r="T97" s="48" t="str">
        <f t="shared" si="4"/>
        <v/>
      </c>
    </row>
    <row r="98">
      <c r="A98" s="49" t="str">
        <f>Listes!C88</f>
        <v/>
      </c>
      <c r="B98" s="50"/>
      <c r="C98" s="47" t="str">
        <f>IF($A98="","",iferror(VLOOKUP(iferror(VLOOKUP($A98,Tableau!$A$1:$O$200,2,FALSE),"NO"),$A$1:$O$10,2,FALSE),"Complétez tab"))</f>
        <v/>
      </c>
      <c r="D98" s="47" t="str">
        <f>IF($A98="","",iferror(VLOOKUP(iferror(VLOOKUP($A98,Tableau!$A$1:$O$200,3,FALSE),"NO"),$A$1:$O$10,3,FALSE),"Complétez tab"))</f>
        <v/>
      </c>
      <c r="E98" s="47" t="str">
        <f>IF($A98="","",iferror(VLOOKUP(iferror(VLOOKUP($A98,Tableau!$A$1:$O$200,4,FALSE),"NO"),$A$1:$O$10,4,FALSE),"Complétez tab"))</f>
        <v/>
      </c>
      <c r="F98" s="47" t="str">
        <f>IF($A98="","",iferror(VLOOKUP(iferror(VLOOKUP($A98,Tableau!$A$1:$O$200,5,FALSE),"NO"),$A$1:$O$10,5,FALSE),"Complétez tab"))</f>
        <v/>
      </c>
      <c r="G98" s="47" t="str">
        <f>IF($A98="","",iferror(VLOOKUP(iferror(VLOOKUP($A98,Tableau!$A$1:$O$200,6,FALSE),"NO"),$A$1:$O$10,6,FALSE),"Complétez tab"))</f>
        <v/>
      </c>
      <c r="H98" s="47" t="str">
        <f>IF($A98="","",iferror(VLOOKUP(iferror(VLOOKUP($A98,Tableau!$A$1:$O$200,7,FALSE),"NO"),$A$1:$O$10,7,FALSE),"Complétez tab"))</f>
        <v/>
      </c>
      <c r="I98" s="47" t="str">
        <f>IF($A98="","",iferror(VLOOKUP(iferror(VLOOKUP($A98,Tableau!$A$1:$O$200,8,FALSE),"NO"),$A$1:$O$10,8,FALSE),"Complétez tab"))</f>
        <v/>
      </c>
      <c r="J98" s="47" t="str">
        <f>IF($A98="","",iferror(VLOOKUP(iferror(VLOOKUP($A98,Tableau!$A$1:$O$200,9,FALSE),"NO"),$A$1:$O$10,9,FALSE),"Complétez tab"))</f>
        <v/>
      </c>
      <c r="K98" s="47" t="str">
        <f>IF($A98="","",iferror(VLOOKUP(iferror(VLOOKUP($A98,Tableau!$A$1:$O$200,10,FALSE),"NO"),$A$1:$O$10,10,FALSE),"Complétez tab"))</f>
        <v/>
      </c>
      <c r="L98" s="47" t="str">
        <f>IF($A98="","",iferror(VLOOKUP(iferror(VLOOKUP($A98,Tableau!$A$1:$O$200,11,FALSE),"NO"),$A$1:$O$10,11,FALSE),"Complétez tab"))</f>
        <v/>
      </c>
      <c r="M98" s="47" t="str">
        <f>IF($A98="","",iferror(VLOOKUP(iferror(VLOOKUP($A98,Tableau!$A$1:$O$200,12,FALSE),"NO"),$A$1:$O$10,12,FALSE),"Complétez tab"))</f>
        <v/>
      </c>
      <c r="N98" s="47" t="str">
        <f>IF($A98="","",iferror(VLOOKUP(iferror(VLOOKUP($A98,Tableau!$A$1:$O$200,13,FALSE),"NO"),$A$1:$O$10,13,FALSE),"Complétez tab"))</f>
        <v/>
      </c>
      <c r="O98" s="47" t="str">
        <f>IF($A98="","",iferror(VLOOKUP(iferror(VLOOKUP($A98,Tableau!$A$1:$O$200,14,FALSE),"NO"),$A$1:$O$10,14,FALSE),"Complétez tab"))</f>
        <v/>
      </c>
      <c r="P98" s="47" t="str">
        <f>IF($A98="","",iferror(VLOOKUP(iferror(VLOOKUP($A98,Tableau!$A$1:$O$200,15,FALSE),"NO"),$A$1:$O$10,15,FALSE),"Complétez tab"))</f>
        <v/>
      </c>
      <c r="Q98" s="48">
        <f t="shared" si="1"/>
        <v>0</v>
      </c>
      <c r="R98" s="48">
        <f t="shared" si="2"/>
        <v>0</v>
      </c>
      <c r="S98" s="48" t="str">
        <f t="shared" si="3"/>
        <v/>
      </c>
      <c r="T98" s="48" t="str">
        <f t="shared" si="4"/>
        <v/>
      </c>
    </row>
    <row r="99">
      <c r="A99" s="45" t="str">
        <f>Listes!C89</f>
        <v/>
      </c>
      <c r="B99" s="46"/>
      <c r="C99" s="47" t="str">
        <f>IF($A99="","",iferror(VLOOKUP(iferror(VLOOKUP($A99,Tableau!$A$1:$O$200,2,FALSE),"NO"),$A$1:$O$10,2,FALSE),"Complétez tab"))</f>
        <v/>
      </c>
      <c r="D99" s="47" t="str">
        <f>IF($A99="","",iferror(VLOOKUP(iferror(VLOOKUP($A99,Tableau!$A$1:$O$200,3,FALSE),"NO"),$A$1:$O$10,3,FALSE),"Complétez tab"))</f>
        <v/>
      </c>
      <c r="E99" s="47" t="str">
        <f>IF($A99="","",iferror(VLOOKUP(iferror(VLOOKUP($A99,Tableau!$A$1:$O$200,4,FALSE),"NO"),$A$1:$O$10,4,FALSE),"Complétez tab"))</f>
        <v/>
      </c>
      <c r="F99" s="47" t="str">
        <f>IF($A99="","",iferror(VLOOKUP(iferror(VLOOKUP($A99,Tableau!$A$1:$O$200,5,FALSE),"NO"),$A$1:$O$10,5,FALSE),"Complétez tab"))</f>
        <v/>
      </c>
      <c r="G99" s="47" t="str">
        <f>IF($A99="","",iferror(VLOOKUP(iferror(VLOOKUP($A99,Tableau!$A$1:$O$200,6,FALSE),"NO"),$A$1:$O$10,6,FALSE),"Complétez tab"))</f>
        <v/>
      </c>
      <c r="H99" s="47" t="str">
        <f>IF($A99="","",iferror(VLOOKUP(iferror(VLOOKUP($A99,Tableau!$A$1:$O$200,7,FALSE),"NO"),$A$1:$O$10,7,FALSE),"Complétez tab"))</f>
        <v/>
      </c>
      <c r="I99" s="47" t="str">
        <f>IF($A99="","",iferror(VLOOKUP(iferror(VLOOKUP($A99,Tableau!$A$1:$O$200,8,FALSE),"NO"),$A$1:$O$10,8,FALSE),"Complétez tab"))</f>
        <v/>
      </c>
      <c r="J99" s="47" t="str">
        <f>IF($A99="","",iferror(VLOOKUP(iferror(VLOOKUP($A99,Tableau!$A$1:$O$200,9,FALSE),"NO"),$A$1:$O$10,9,FALSE),"Complétez tab"))</f>
        <v/>
      </c>
      <c r="K99" s="47" t="str">
        <f>IF($A99="","",iferror(VLOOKUP(iferror(VLOOKUP($A99,Tableau!$A$1:$O$200,10,FALSE),"NO"),$A$1:$O$10,10,FALSE),"Complétez tab"))</f>
        <v/>
      </c>
      <c r="L99" s="47" t="str">
        <f>IF($A99="","",iferror(VLOOKUP(iferror(VLOOKUP($A99,Tableau!$A$1:$O$200,11,FALSE),"NO"),$A$1:$O$10,11,FALSE),"Complétez tab"))</f>
        <v/>
      </c>
      <c r="M99" s="47" t="str">
        <f>IF($A99="","",iferror(VLOOKUP(iferror(VLOOKUP($A99,Tableau!$A$1:$O$200,12,FALSE),"NO"),$A$1:$O$10,12,FALSE),"Complétez tab"))</f>
        <v/>
      </c>
      <c r="N99" s="47" t="str">
        <f>IF($A99="","",iferror(VLOOKUP(iferror(VLOOKUP($A99,Tableau!$A$1:$O$200,13,FALSE),"NO"),$A$1:$O$10,13,FALSE),"Complétez tab"))</f>
        <v/>
      </c>
      <c r="O99" s="47" t="str">
        <f>IF($A99="","",iferror(VLOOKUP(iferror(VLOOKUP($A99,Tableau!$A$1:$O$200,14,FALSE),"NO"),$A$1:$O$10,14,FALSE),"Complétez tab"))</f>
        <v/>
      </c>
      <c r="P99" s="47" t="str">
        <f>IF($A99="","",iferror(VLOOKUP(iferror(VLOOKUP($A99,Tableau!$A$1:$O$200,15,FALSE),"NO"),$A$1:$O$10,15,FALSE),"Complétez tab"))</f>
        <v/>
      </c>
      <c r="Q99" s="48">
        <f t="shared" si="1"/>
        <v>0</v>
      </c>
      <c r="R99" s="48">
        <f t="shared" si="2"/>
        <v>0</v>
      </c>
      <c r="S99" s="48" t="str">
        <f t="shared" si="3"/>
        <v/>
      </c>
      <c r="T99" s="48" t="str">
        <f t="shared" si="4"/>
        <v/>
      </c>
    </row>
    <row r="100">
      <c r="A100" s="49" t="str">
        <f>Listes!C90</f>
        <v/>
      </c>
      <c r="B100" s="50"/>
      <c r="C100" s="47" t="str">
        <f>IF($A100="","",iferror(VLOOKUP(iferror(VLOOKUP($A100,Tableau!$A$1:$O$200,2,FALSE),"NO"),$A$1:$O$10,2,FALSE),"Complétez tab"))</f>
        <v/>
      </c>
      <c r="D100" s="47" t="str">
        <f>IF($A100="","",iferror(VLOOKUP(iferror(VLOOKUP($A100,Tableau!$A$1:$O$200,3,FALSE),"NO"),$A$1:$O$10,3,FALSE),"Complétez tab"))</f>
        <v/>
      </c>
      <c r="E100" s="47" t="str">
        <f>IF($A100="","",iferror(VLOOKUP(iferror(VLOOKUP($A100,Tableau!$A$1:$O$200,4,FALSE),"NO"),$A$1:$O$10,4,FALSE),"Complétez tab"))</f>
        <v/>
      </c>
      <c r="F100" s="47" t="str">
        <f>IF($A100="","",iferror(VLOOKUP(iferror(VLOOKUP($A100,Tableau!$A$1:$O$200,5,FALSE),"NO"),$A$1:$O$10,5,FALSE),"Complétez tab"))</f>
        <v/>
      </c>
      <c r="G100" s="47" t="str">
        <f>IF($A100="","",iferror(VLOOKUP(iferror(VLOOKUP($A100,Tableau!$A$1:$O$200,6,FALSE),"NO"),$A$1:$O$10,6,FALSE),"Complétez tab"))</f>
        <v/>
      </c>
      <c r="H100" s="47" t="str">
        <f>IF($A100="","",iferror(VLOOKUP(iferror(VLOOKUP($A100,Tableau!$A$1:$O$200,7,FALSE),"NO"),$A$1:$O$10,7,FALSE),"Complétez tab"))</f>
        <v/>
      </c>
      <c r="I100" s="47" t="str">
        <f>IF($A100="","",iferror(VLOOKUP(iferror(VLOOKUP($A100,Tableau!$A$1:$O$200,8,FALSE),"NO"),$A$1:$O$10,8,FALSE),"Complétez tab"))</f>
        <v/>
      </c>
      <c r="J100" s="47" t="str">
        <f>IF($A100="","",iferror(VLOOKUP(iferror(VLOOKUP($A100,Tableau!$A$1:$O$200,9,FALSE),"NO"),$A$1:$O$10,9,FALSE),"Complétez tab"))</f>
        <v/>
      </c>
      <c r="K100" s="47" t="str">
        <f>IF($A100="","",iferror(VLOOKUP(iferror(VLOOKUP($A100,Tableau!$A$1:$O$200,10,FALSE),"NO"),$A$1:$O$10,10,FALSE),"Complétez tab"))</f>
        <v/>
      </c>
      <c r="L100" s="47" t="str">
        <f>IF($A100="","",iferror(VLOOKUP(iferror(VLOOKUP($A100,Tableau!$A$1:$O$200,11,FALSE),"NO"),$A$1:$O$10,11,FALSE),"Complétez tab"))</f>
        <v/>
      </c>
      <c r="M100" s="47" t="str">
        <f>IF($A100="","",iferror(VLOOKUP(iferror(VLOOKUP($A100,Tableau!$A$1:$O$200,12,FALSE),"NO"),$A$1:$O$10,12,FALSE),"Complétez tab"))</f>
        <v/>
      </c>
      <c r="N100" s="47" t="str">
        <f>IF($A100="","",iferror(VLOOKUP(iferror(VLOOKUP($A100,Tableau!$A$1:$O$200,13,FALSE),"NO"),$A$1:$O$10,13,FALSE),"Complétez tab"))</f>
        <v/>
      </c>
      <c r="O100" s="47" t="str">
        <f>IF($A100="","",iferror(VLOOKUP(iferror(VLOOKUP($A100,Tableau!$A$1:$O$200,14,FALSE),"NO"),$A$1:$O$10,14,FALSE),"Complétez tab"))</f>
        <v/>
      </c>
      <c r="P100" s="47" t="str">
        <f>IF($A100="","",iferror(VLOOKUP(iferror(VLOOKUP($A100,Tableau!$A$1:$O$200,15,FALSE),"NO"),$A$1:$O$10,15,FALSE),"Complétez tab"))</f>
        <v/>
      </c>
      <c r="Q100" s="48">
        <f t="shared" si="1"/>
        <v>0</v>
      </c>
      <c r="R100" s="48">
        <f t="shared" si="2"/>
        <v>0</v>
      </c>
      <c r="S100" s="48" t="str">
        <f t="shared" si="3"/>
        <v/>
      </c>
      <c r="T100" s="48" t="str">
        <f t="shared" si="4"/>
        <v/>
      </c>
    </row>
    <row r="101">
      <c r="A101" s="45" t="str">
        <f>Listes!C91</f>
        <v/>
      </c>
      <c r="B101" s="46"/>
      <c r="C101" s="47" t="str">
        <f>IF($A101="","",iferror(VLOOKUP(iferror(VLOOKUP($A101,Tableau!$A$1:$O$200,2,FALSE),"NO"),$A$1:$O$10,2,FALSE),"Complétez tab"))</f>
        <v/>
      </c>
      <c r="D101" s="47" t="str">
        <f>IF($A101="","",iferror(VLOOKUP(iferror(VLOOKUP($A101,Tableau!$A$1:$O$200,3,FALSE),"NO"),$A$1:$O$10,3,FALSE),"Complétez tab"))</f>
        <v/>
      </c>
      <c r="E101" s="47" t="str">
        <f>IF($A101="","",iferror(VLOOKUP(iferror(VLOOKUP($A101,Tableau!$A$1:$O$200,4,FALSE),"NO"),$A$1:$O$10,4,FALSE),"Complétez tab"))</f>
        <v/>
      </c>
      <c r="F101" s="47" t="str">
        <f>IF($A101="","",iferror(VLOOKUP(iferror(VLOOKUP($A101,Tableau!$A$1:$O$200,5,FALSE),"NO"),$A$1:$O$10,5,FALSE),"Complétez tab"))</f>
        <v/>
      </c>
      <c r="G101" s="47" t="str">
        <f>IF($A101="","",iferror(VLOOKUP(iferror(VLOOKUP($A101,Tableau!$A$1:$O$200,6,FALSE),"NO"),$A$1:$O$10,6,FALSE),"Complétez tab"))</f>
        <v/>
      </c>
      <c r="H101" s="47" t="str">
        <f>IF($A101="","",iferror(VLOOKUP(iferror(VLOOKUP($A101,Tableau!$A$1:$O$200,7,FALSE),"NO"),$A$1:$O$10,7,FALSE),"Complétez tab"))</f>
        <v/>
      </c>
      <c r="I101" s="47" t="str">
        <f>IF($A101="","",iferror(VLOOKUP(iferror(VLOOKUP($A101,Tableau!$A$1:$O$200,8,FALSE),"NO"),$A$1:$O$10,8,FALSE),"Complétez tab"))</f>
        <v/>
      </c>
      <c r="J101" s="47" t="str">
        <f>IF($A101="","",iferror(VLOOKUP(iferror(VLOOKUP($A101,Tableau!$A$1:$O$200,9,FALSE),"NO"),$A$1:$O$10,9,FALSE),"Complétez tab"))</f>
        <v/>
      </c>
      <c r="K101" s="47" t="str">
        <f>IF($A101="","",iferror(VLOOKUP(iferror(VLOOKUP($A101,Tableau!$A$1:$O$200,10,FALSE),"NO"),$A$1:$O$10,10,FALSE),"Complétez tab"))</f>
        <v/>
      </c>
      <c r="L101" s="47" t="str">
        <f>IF($A101="","",iferror(VLOOKUP(iferror(VLOOKUP($A101,Tableau!$A$1:$O$200,11,FALSE),"NO"),$A$1:$O$10,11,FALSE),"Complétez tab"))</f>
        <v/>
      </c>
      <c r="M101" s="47" t="str">
        <f>IF($A101="","",iferror(VLOOKUP(iferror(VLOOKUP($A101,Tableau!$A$1:$O$200,12,FALSE),"NO"),$A$1:$O$10,12,FALSE),"Complétez tab"))</f>
        <v/>
      </c>
      <c r="N101" s="47" t="str">
        <f>IF($A101="","",iferror(VLOOKUP(iferror(VLOOKUP($A101,Tableau!$A$1:$O$200,13,FALSE),"NO"),$A$1:$O$10,13,FALSE),"Complétez tab"))</f>
        <v/>
      </c>
      <c r="O101" s="47" t="str">
        <f>IF($A101="","",iferror(VLOOKUP(iferror(VLOOKUP($A101,Tableau!$A$1:$O$200,14,FALSE),"NO"),$A$1:$O$10,14,FALSE),"Complétez tab"))</f>
        <v/>
      </c>
      <c r="P101" s="47" t="str">
        <f>IF($A101="","",iferror(VLOOKUP(iferror(VLOOKUP($A101,Tableau!$A$1:$O$200,15,FALSE),"NO"),$A$1:$O$10,15,FALSE),"Complétez tab"))</f>
        <v/>
      </c>
      <c r="Q101" s="48">
        <f t="shared" si="1"/>
        <v>0</v>
      </c>
      <c r="R101" s="48">
        <f t="shared" si="2"/>
        <v>0</v>
      </c>
      <c r="S101" s="48" t="str">
        <f t="shared" si="3"/>
        <v/>
      </c>
      <c r="T101" s="48" t="str">
        <f t="shared" si="4"/>
        <v/>
      </c>
    </row>
    <row r="102">
      <c r="A102" s="49" t="str">
        <f>Listes!C92</f>
        <v/>
      </c>
      <c r="B102" s="50"/>
      <c r="C102" s="47" t="str">
        <f>IF($A102="","",iferror(VLOOKUP(iferror(VLOOKUP($A102,Tableau!$A$1:$O$200,2,FALSE),"NO"),$A$1:$O$10,2,FALSE),"Complétez tab"))</f>
        <v/>
      </c>
      <c r="D102" s="47" t="str">
        <f>IF($A102="","",iferror(VLOOKUP(iferror(VLOOKUP($A102,Tableau!$A$1:$O$200,3,FALSE),"NO"),$A$1:$O$10,3,FALSE),"Complétez tab"))</f>
        <v/>
      </c>
      <c r="E102" s="47" t="str">
        <f>IF($A102="","",iferror(VLOOKUP(iferror(VLOOKUP($A102,Tableau!$A$1:$O$200,4,FALSE),"NO"),$A$1:$O$10,4,FALSE),"Complétez tab"))</f>
        <v/>
      </c>
      <c r="F102" s="47" t="str">
        <f>IF($A102="","",iferror(VLOOKUP(iferror(VLOOKUP($A102,Tableau!$A$1:$O$200,5,FALSE),"NO"),$A$1:$O$10,5,FALSE),"Complétez tab"))</f>
        <v/>
      </c>
      <c r="G102" s="47" t="str">
        <f>IF($A102="","",iferror(VLOOKUP(iferror(VLOOKUP($A102,Tableau!$A$1:$O$200,6,FALSE),"NO"),$A$1:$O$10,6,FALSE),"Complétez tab"))</f>
        <v/>
      </c>
      <c r="H102" s="47" t="str">
        <f>IF($A102="","",iferror(VLOOKUP(iferror(VLOOKUP($A102,Tableau!$A$1:$O$200,7,FALSE),"NO"),$A$1:$O$10,7,FALSE),"Complétez tab"))</f>
        <v/>
      </c>
      <c r="I102" s="47" t="str">
        <f>IF($A102="","",iferror(VLOOKUP(iferror(VLOOKUP($A102,Tableau!$A$1:$O$200,8,FALSE),"NO"),$A$1:$O$10,8,FALSE),"Complétez tab"))</f>
        <v/>
      </c>
      <c r="J102" s="47" t="str">
        <f>IF($A102="","",iferror(VLOOKUP(iferror(VLOOKUP($A102,Tableau!$A$1:$O$200,9,FALSE),"NO"),$A$1:$O$10,9,FALSE),"Complétez tab"))</f>
        <v/>
      </c>
      <c r="K102" s="47" t="str">
        <f>IF($A102="","",iferror(VLOOKUP(iferror(VLOOKUP($A102,Tableau!$A$1:$O$200,10,FALSE),"NO"),$A$1:$O$10,10,FALSE),"Complétez tab"))</f>
        <v/>
      </c>
      <c r="L102" s="47" t="str">
        <f>IF($A102="","",iferror(VLOOKUP(iferror(VLOOKUP($A102,Tableau!$A$1:$O$200,11,FALSE),"NO"),$A$1:$O$10,11,FALSE),"Complétez tab"))</f>
        <v/>
      </c>
      <c r="M102" s="47" t="str">
        <f>IF($A102="","",iferror(VLOOKUP(iferror(VLOOKUP($A102,Tableau!$A$1:$O$200,12,FALSE),"NO"),$A$1:$O$10,12,FALSE),"Complétez tab"))</f>
        <v/>
      </c>
      <c r="N102" s="47" t="str">
        <f>IF($A102="","",iferror(VLOOKUP(iferror(VLOOKUP($A102,Tableau!$A$1:$O$200,13,FALSE),"NO"),$A$1:$O$10,13,FALSE),"Complétez tab"))</f>
        <v/>
      </c>
      <c r="O102" s="47" t="str">
        <f>IF($A102="","",iferror(VLOOKUP(iferror(VLOOKUP($A102,Tableau!$A$1:$O$200,14,FALSE),"NO"),$A$1:$O$10,14,FALSE),"Complétez tab"))</f>
        <v/>
      </c>
      <c r="P102" s="47" t="str">
        <f>IF($A102="","",iferror(VLOOKUP(iferror(VLOOKUP($A102,Tableau!$A$1:$O$200,15,FALSE),"NO"),$A$1:$O$10,15,FALSE),"Complétez tab"))</f>
        <v/>
      </c>
      <c r="Q102" s="48">
        <f t="shared" si="1"/>
        <v>0</v>
      </c>
      <c r="R102" s="48">
        <f t="shared" si="2"/>
        <v>0</v>
      </c>
      <c r="S102" s="48" t="str">
        <f t="shared" si="3"/>
        <v/>
      </c>
      <c r="T102" s="48" t="str">
        <f t="shared" si="4"/>
        <v/>
      </c>
    </row>
    <row r="103">
      <c r="A103" s="45" t="str">
        <f>Listes!C93</f>
        <v/>
      </c>
      <c r="B103" s="46"/>
      <c r="C103" s="47" t="str">
        <f>IF($A103="","",iferror(VLOOKUP(iferror(VLOOKUP($A103,Tableau!$A$1:$O$200,2,FALSE),"NO"),$A$1:$O$10,2,FALSE),"Complétez tab"))</f>
        <v/>
      </c>
      <c r="D103" s="47" t="str">
        <f>IF($A103="","",iferror(VLOOKUP(iferror(VLOOKUP($A103,Tableau!$A$1:$O$200,3,FALSE),"NO"),$A$1:$O$10,3,FALSE),"Complétez tab"))</f>
        <v/>
      </c>
      <c r="E103" s="47" t="str">
        <f>IF($A103="","",iferror(VLOOKUP(iferror(VLOOKUP($A103,Tableau!$A$1:$O$200,4,FALSE),"NO"),$A$1:$O$10,4,FALSE),"Complétez tab"))</f>
        <v/>
      </c>
      <c r="F103" s="47" t="str">
        <f>IF($A103="","",iferror(VLOOKUP(iferror(VLOOKUP($A103,Tableau!$A$1:$O$200,5,FALSE),"NO"),$A$1:$O$10,5,FALSE),"Complétez tab"))</f>
        <v/>
      </c>
      <c r="G103" s="47" t="str">
        <f>IF($A103="","",iferror(VLOOKUP(iferror(VLOOKUP($A103,Tableau!$A$1:$O$200,6,FALSE),"NO"),$A$1:$O$10,6,FALSE),"Complétez tab"))</f>
        <v/>
      </c>
      <c r="H103" s="47" t="str">
        <f>IF($A103="","",iferror(VLOOKUP(iferror(VLOOKUP($A103,Tableau!$A$1:$O$200,7,FALSE),"NO"),$A$1:$O$10,7,FALSE),"Complétez tab"))</f>
        <v/>
      </c>
      <c r="I103" s="47" t="str">
        <f>IF($A103="","",iferror(VLOOKUP(iferror(VLOOKUP($A103,Tableau!$A$1:$O$200,8,FALSE),"NO"),$A$1:$O$10,8,FALSE),"Complétez tab"))</f>
        <v/>
      </c>
      <c r="J103" s="47" t="str">
        <f>IF($A103="","",iferror(VLOOKUP(iferror(VLOOKUP($A103,Tableau!$A$1:$O$200,9,FALSE),"NO"),$A$1:$O$10,9,FALSE),"Complétez tab"))</f>
        <v/>
      </c>
      <c r="K103" s="47" t="str">
        <f>IF($A103="","",iferror(VLOOKUP(iferror(VLOOKUP($A103,Tableau!$A$1:$O$200,10,FALSE),"NO"),$A$1:$O$10,10,FALSE),"Complétez tab"))</f>
        <v/>
      </c>
      <c r="L103" s="47" t="str">
        <f>IF($A103="","",iferror(VLOOKUP(iferror(VLOOKUP($A103,Tableau!$A$1:$O$200,11,FALSE),"NO"),$A$1:$O$10,11,FALSE),"Complétez tab"))</f>
        <v/>
      </c>
      <c r="M103" s="47" t="str">
        <f>IF($A103="","",iferror(VLOOKUP(iferror(VLOOKUP($A103,Tableau!$A$1:$O$200,12,FALSE),"NO"),$A$1:$O$10,12,FALSE),"Complétez tab"))</f>
        <v/>
      </c>
      <c r="N103" s="47" t="str">
        <f>IF($A103="","",iferror(VLOOKUP(iferror(VLOOKUP($A103,Tableau!$A$1:$O$200,13,FALSE),"NO"),$A$1:$O$10,13,FALSE),"Complétez tab"))</f>
        <v/>
      </c>
      <c r="O103" s="47" t="str">
        <f>IF($A103="","",iferror(VLOOKUP(iferror(VLOOKUP($A103,Tableau!$A$1:$O$200,14,FALSE),"NO"),$A$1:$O$10,14,FALSE),"Complétez tab"))</f>
        <v/>
      </c>
      <c r="P103" s="47" t="str">
        <f>IF($A103="","",iferror(VLOOKUP(iferror(VLOOKUP($A103,Tableau!$A$1:$O$200,15,FALSE),"NO"),$A$1:$O$10,15,FALSE),"Complétez tab"))</f>
        <v/>
      </c>
      <c r="Q103" s="48">
        <f t="shared" si="1"/>
        <v>0</v>
      </c>
      <c r="R103" s="48">
        <f t="shared" si="2"/>
        <v>0</v>
      </c>
      <c r="S103" s="48" t="str">
        <f t="shared" si="3"/>
        <v/>
      </c>
      <c r="T103" s="48" t="str">
        <f t="shared" si="4"/>
        <v/>
      </c>
    </row>
    <row r="104">
      <c r="A104" s="49" t="str">
        <f>Listes!C94</f>
        <v/>
      </c>
      <c r="B104" s="50"/>
      <c r="C104" s="47" t="str">
        <f>IF($A104="","",iferror(VLOOKUP(iferror(VLOOKUP($A104,Tableau!$A$1:$O$200,2,FALSE),"NO"),$A$1:$O$10,2,FALSE),"Complétez tab"))</f>
        <v/>
      </c>
      <c r="D104" s="47" t="str">
        <f>IF($A104="","",iferror(VLOOKUP(iferror(VLOOKUP($A104,Tableau!$A$1:$O$200,3,FALSE),"NO"),$A$1:$O$10,3,FALSE),"Complétez tab"))</f>
        <v/>
      </c>
      <c r="E104" s="47" t="str">
        <f>IF($A104="","",iferror(VLOOKUP(iferror(VLOOKUP($A104,Tableau!$A$1:$O$200,4,FALSE),"NO"),$A$1:$O$10,4,FALSE),"Complétez tab"))</f>
        <v/>
      </c>
      <c r="F104" s="47" t="str">
        <f>IF($A104="","",iferror(VLOOKUP(iferror(VLOOKUP($A104,Tableau!$A$1:$O$200,5,FALSE),"NO"),$A$1:$O$10,5,FALSE),"Complétez tab"))</f>
        <v/>
      </c>
      <c r="G104" s="47" t="str">
        <f>IF($A104="","",iferror(VLOOKUP(iferror(VLOOKUP($A104,Tableau!$A$1:$O$200,6,FALSE),"NO"),$A$1:$O$10,6,FALSE),"Complétez tab"))</f>
        <v/>
      </c>
      <c r="H104" s="47" t="str">
        <f>IF($A104="","",iferror(VLOOKUP(iferror(VLOOKUP($A104,Tableau!$A$1:$O$200,7,FALSE),"NO"),$A$1:$O$10,7,FALSE),"Complétez tab"))</f>
        <v/>
      </c>
      <c r="I104" s="47" t="str">
        <f>IF($A104="","",iferror(VLOOKUP(iferror(VLOOKUP($A104,Tableau!$A$1:$O$200,8,FALSE),"NO"),$A$1:$O$10,8,FALSE),"Complétez tab"))</f>
        <v/>
      </c>
      <c r="J104" s="47" t="str">
        <f>IF($A104="","",iferror(VLOOKUP(iferror(VLOOKUP($A104,Tableau!$A$1:$O$200,9,FALSE),"NO"),$A$1:$O$10,9,FALSE),"Complétez tab"))</f>
        <v/>
      </c>
      <c r="K104" s="47" t="str">
        <f>IF($A104="","",iferror(VLOOKUP(iferror(VLOOKUP($A104,Tableau!$A$1:$O$200,10,FALSE),"NO"),$A$1:$O$10,10,FALSE),"Complétez tab"))</f>
        <v/>
      </c>
      <c r="L104" s="47" t="str">
        <f>IF($A104="","",iferror(VLOOKUP(iferror(VLOOKUP($A104,Tableau!$A$1:$O$200,11,FALSE),"NO"),$A$1:$O$10,11,FALSE),"Complétez tab"))</f>
        <v/>
      </c>
      <c r="M104" s="47" t="str">
        <f>IF($A104="","",iferror(VLOOKUP(iferror(VLOOKUP($A104,Tableau!$A$1:$O$200,12,FALSE),"NO"),$A$1:$O$10,12,FALSE),"Complétez tab"))</f>
        <v/>
      </c>
      <c r="N104" s="47" t="str">
        <f>IF($A104="","",iferror(VLOOKUP(iferror(VLOOKUP($A104,Tableau!$A$1:$O$200,13,FALSE),"NO"),$A$1:$O$10,13,FALSE),"Complétez tab"))</f>
        <v/>
      </c>
      <c r="O104" s="47" t="str">
        <f>IF($A104="","",iferror(VLOOKUP(iferror(VLOOKUP($A104,Tableau!$A$1:$O$200,14,FALSE),"NO"),$A$1:$O$10,14,FALSE),"Complétez tab"))</f>
        <v/>
      </c>
      <c r="P104" s="47" t="str">
        <f>IF($A104="","",iferror(VLOOKUP(iferror(VLOOKUP($A104,Tableau!$A$1:$O$200,15,FALSE),"NO"),$A$1:$O$10,15,FALSE),"Complétez tab"))</f>
        <v/>
      </c>
      <c r="Q104" s="48">
        <f t="shared" si="1"/>
        <v>0</v>
      </c>
      <c r="R104" s="48">
        <f t="shared" si="2"/>
        <v>0</v>
      </c>
      <c r="S104" s="48" t="str">
        <f t="shared" si="3"/>
        <v/>
      </c>
      <c r="T104" s="48" t="str">
        <f t="shared" si="4"/>
        <v/>
      </c>
    </row>
    <row r="105">
      <c r="A105" s="45" t="str">
        <f>Listes!C95</f>
        <v/>
      </c>
      <c r="B105" s="46"/>
      <c r="C105" s="47" t="str">
        <f>IF($A105="","",iferror(VLOOKUP(iferror(VLOOKUP($A105,Tableau!$A$1:$O$200,2,FALSE),"NO"),$A$1:$O$10,2,FALSE),"Complétez tab"))</f>
        <v/>
      </c>
      <c r="D105" s="47" t="str">
        <f>IF($A105="","",iferror(VLOOKUP(iferror(VLOOKUP($A105,Tableau!$A$1:$O$200,3,FALSE),"NO"),$A$1:$O$10,3,FALSE),"Complétez tab"))</f>
        <v/>
      </c>
      <c r="E105" s="47" t="str">
        <f>IF($A105="","",iferror(VLOOKUP(iferror(VLOOKUP($A105,Tableau!$A$1:$O$200,4,FALSE),"NO"),$A$1:$O$10,4,FALSE),"Complétez tab"))</f>
        <v/>
      </c>
      <c r="F105" s="47" t="str">
        <f>IF($A105="","",iferror(VLOOKUP(iferror(VLOOKUP($A105,Tableau!$A$1:$O$200,5,FALSE),"NO"),$A$1:$O$10,5,FALSE),"Complétez tab"))</f>
        <v/>
      </c>
      <c r="G105" s="47" t="str">
        <f>IF($A105="","",iferror(VLOOKUP(iferror(VLOOKUP($A105,Tableau!$A$1:$O$200,6,FALSE),"NO"),$A$1:$O$10,6,FALSE),"Complétez tab"))</f>
        <v/>
      </c>
      <c r="H105" s="47" t="str">
        <f>IF($A105="","",iferror(VLOOKUP(iferror(VLOOKUP($A105,Tableau!$A$1:$O$200,7,FALSE),"NO"),$A$1:$O$10,7,FALSE),"Complétez tab"))</f>
        <v/>
      </c>
      <c r="I105" s="47" t="str">
        <f>IF($A105="","",iferror(VLOOKUP(iferror(VLOOKUP($A105,Tableau!$A$1:$O$200,8,FALSE),"NO"),$A$1:$O$10,8,FALSE),"Complétez tab"))</f>
        <v/>
      </c>
      <c r="J105" s="47" t="str">
        <f>IF($A105="","",iferror(VLOOKUP(iferror(VLOOKUP($A105,Tableau!$A$1:$O$200,9,FALSE),"NO"),$A$1:$O$10,9,FALSE),"Complétez tab"))</f>
        <v/>
      </c>
      <c r="K105" s="47" t="str">
        <f>IF($A105="","",iferror(VLOOKUP(iferror(VLOOKUP($A105,Tableau!$A$1:$O$200,10,FALSE),"NO"),$A$1:$O$10,10,FALSE),"Complétez tab"))</f>
        <v/>
      </c>
      <c r="L105" s="47" t="str">
        <f>IF($A105="","",iferror(VLOOKUP(iferror(VLOOKUP($A105,Tableau!$A$1:$O$200,11,FALSE),"NO"),$A$1:$O$10,11,FALSE),"Complétez tab"))</f>
        <v/>
      </c>
      <c r="M105" s="47" t="str">
        <f>IF($A105="","",iferror(VLOOKUP(iferror(VLOOKUP($A105,Tableau!$A$1:$O$200,12,FALSE),"NO"),$A$1:$O$10,12,FALSE),"Complétez tab"))</f>
        <v/>
      </c>
      <c r="N105" s="47" t="str">
        <f>IF($A105="","",iferror(VLOOKUP(iferror(VLOOKUP($A105,Tableau!$A$1:$O$200,13,FALSE),"NO"),$A$1:$O$10,13,FALSE),"Complétez tab"))</f>
        <v/>
      </c>
      <c r="O105" s="47" t="str">
        <f>IF($A105="","",iferror(VLOOKUP(iferror(VLOOKUP($A105,Tableau!$A$1:$O$200,14,FALSE),"NO"),$A$1:$O$10,14,FALSE),"Complétez tab"))</f>
        <v/>
      </c>
      <c r="P105" s="47" t="str">
        <f>IF($A105="","",iferror(VLOOKUP(iferror(VLOOKUP($A105,Tableau!$A$1:$O$200,15,FALSE),"NO"),$A$1:$O$10,15,FALSE),"Complétez tab"))</f>
        <v/>
      </c>
      <c r="Q105" s="48">
        <f t="shared" si="1"/>
        <v>0</v>
      </c>
      <c r="R105" s="48">
        <f t="shared" si="2"/>
        <v>0</v>
      </c>
      <c r="S105" s="48" t="str">
        <f t="shared" si="3"/>
        <v/>
      </c>
      <c r="T105" s="48" t="str">
        <f t="shared" si="4"/>
        <v/>
      </c>
    </row>
    <row r="106">
      <c r="A106" s="49" t="str">
        <f>Listes!C96</f>
        <v/>
      </c>
      <c r="B106" s="50"/>
      <c r="C106" s="47" t="str">
        <f>IF($A106="","",iferror(VLOOKUP(iferror(VLOOKUP($A106,Tableau!$A$1:$O$200,2,FALSE),"NO"),$A$1:$O$10,2,FALSE),"Complétez tab"))</f>
        <v/>
      </c>
      <c r="D106" s="47" t="str">
        <f>IF($A106="","",iferror(VLOOKUP(iferror(VLOOKUP($A106,Tableau!$A$1:$O$200,3,FALSE),"NO"),$A$1:$O$10,3,FALSE),"Complétez tab"))</f>
        <v/>
      </c>
      <c r="E106" s="47" t="str">
        <f>IF($A106="","",iferror(VLOOKUP(iferror(VLOOKUP($A106,Tableau!$A$1:$O$200,4,FALSE),"NO"),$A$1:$O$10,4,FALSE),"Complétez tab"))</f>
        <v/>
      </c>
      <c r="F106" s="47" t="str">
        <f>IF($A106="","",iferror(VLOOKUP(iferror(VLOOKUP($A106,Tableau!$A$1:$O$200,5,FALSE),"NO"),$A$1:$O$10,5,FALSE),"Complétez tab"))</f>
        <v/>
      </c>
      <c r="G106" s="47" t="str">
        <f>IF($A106="","",iferror(VLOOKUP(iferror(VLOOKUP($A106,Tableau!$A$1:$O$200,6,FALSE),"NO"),$A$1:$O$10,6,FALSE),"Complétez tab"))</f>
        <v/>
      </c>
      <c r="H106" s="47" t="str">
        <f>IF($A106="","",iferror(VLOOKUP(iferror(VLOOKUP($A106,Tableau!$A$1:$O$200,7,FALSE),"NO"),$A$1:$O$10,7,FALSE),"Complétez tab"))</f>
        <v/>
      </c>
      <c r="I106" s="47" t="str">
        <f>IF($A106="","",iferror(VLOOKUP(iferror(VLOOKUP($A106,Tableau!$A$1:$O$200,8,FALSE),"NO"),$A$1:$O$10,8,FALSE),"Complétez tab"))</f>
        <v/>
      </c>
      <c r="J106" s="47" t="str">
        <f>IF($A106="","",iferror(VLOOKUP(iferror(VLOOKUP($A106,Tableau!$A$1:$O$200,9,FALSE),"NO"),$A$1:$O$10,9,FALSE),"Complétez tab"))</f>
        <v/>
      </c>
      <c r="K106" s="47" t="str">
        <f>IF($A106="","",iferror(VLOOKUP(iferror(VLOOKUP($A106,Tableau!$A$1:$O$200,10,FALSE),"NO"),$A$1:$O$10,10,FALSE),"Complétez tab"))</f>
        <v/>
      </c>
      <c r="L106" s="47" t="str">
        <f>IF($A106="","",iferror(VLOOKUP(iferror(VLOOKUP($A106,Tableau!$A$1:$O$200,11,FALSE),"NO"),$A$1:$O$10,11,FALSE),"Complétez tab"))</f>
        <v/>
      </c>
      <c r="M106" s="47" t="str">
        <f>IF($A106="","",iferror(VLOOKUP(iferror(VLOOKUP($A106,Tableau!$A$1:$O$200,12,FALSE),"NO"),$A$1:$O$10,12,FALSE),"Complétez tab"))</f>
        <v/>
      </c>
      <c r="N106" s="47" t="str">
        <f>IF($A106="","",iferror(VLOOKUP(iferror(VLOOKUP($A106,Tableau!$A$1:$O$200,13,FALSE),"NO"),$A$1:$O$10,13,FALSE),"Complétez tab"))</f>
        <v/>
      </c>
      <c r="O106" s="47" t="str">
        <f>IF($A106="","",iferror(VLOOKUP(iferror(VLOOKUP($A106,Tableau!$A$1:$O$200,14,FALSE),"NO"),$A$1:$O$10,14,FALSE),"Complétez tab"))</f>
        <v/>
      </c>
      <c r="P106" s="47" t="str">
        <f>IF($A106="","",iferror(VLOOKUP(iferror(VLOOKUP($A106,Tableau!$A$1:$O$200,15,FALSE),"NO"),$A$1:$O$10,15,FALSE),"Complétez tab"))</f>
        <v/>
      </c>
      <c r="Q106" s="48">
        <f t="shared" si="1"/>
        <v>0</v>
      </c>
      <c r="R106" s="48">
        <f t="shared" si="2"/>
        <v>0</v>
      </c>
      <c r="S106" s="48" t="str">
        <f t="shared" si="3"/>
        <v/>
      </c>
      <c r="T106" s="48" t="str">
        <f t="shared" si="4"/>
        <v/>
      </c>
    </row>
    <row r="107">
      <c r="A107" s="45" t="str">
        <f>Listes!C97</f>
        <v/>
      </c>
      <c r="B107" s="46"/>
      <c r="C107" s="47" t="str">
        <f>IF($A107="","",iferror(VLOOKUP(iferror(VLOOKUP($A107,Tableau!$A$1:$O$200,2,FALSE),"NO"),$A$1:$O$10,2,FALSE),"Complétez tab"))</f>
        <v/>
      </c>
      <c r="D107" s="47" t="str">
        <f>IF($A107="","",iferror(VLOOKUP(iferror(VLOOKUP($A107,Tableau!$A$1:$O$200,3,FALSE),"NO"),$A$1:$O$10,3,FALSE),"Complétez tab"))</f>
        <v/>
      </c>
      <c r="E107" s="47" t="str">
        <f>IF($A107="","",iferror(VLOOKUP(iferror(VLOOKUP($A107,Tableau!$A$1:$O$200,4,FALSE),"NO"),$A$1:$O$10,4,FALSE),"Complétez tab"))</f>
        <v/>
      </c>
      <c r="F107" s="47" t="str">
        <f>IF($A107="","",iferror(VLOOKUP(iferror(VLOOKUP($A107,Tableau!$A$1:$O$200,5,FALSE),"NO"),$A$1:$O$10,5,FALSE),"Complétez tab"))</f>
        <v/>
      </c>
      <c r="G107" s="47" t="str">
        <f>IF($A107="","",iferror(VLOOKUP(iferror(VLOOKUP($A107,Tableau!$A$1:$O$200,6,FALSE),"NO"),$A$1:$O$10,6,FALSE),"Complétez tab"))</f>
        <v/>
      </c>
      <c r="H107" s="47" t="str">
        <f>IF($A107="","",iferror(VLOOKUP(iferror(VLOOKUP($A107,Tableau!$A$1:$O$200,7,FALSE),"NO"),$A$1:$O$10,7,FALSE),"Complétez tab"))</f>
        <v/>
      </c>
      <c r="I107" s="47" t="str">
        <f>IF($A107="","",iferror(VLOOKUP(iferror(VLOOKUP($A107,Tableau!$A$1:$O$200,8,FALSE),"NO"),$A$1:$O$10,8,FALSE),"Complétez tab"))</f>
        <v/>
      </c>
      <c r="J107" s="47" t="str">
        <f>IF($A107="","",iferror(VLOOKUP(iferror(VLOOKUP($A107,Tableau!$A$1:$O$200,9,FALSE),"NO"),$A$1:$O$10,9,FALSE),"Complétez tab"))</f>
        <v/>
      </c>
      <c r="K107" s="47" t="str">
        <f>IF($A107="","",iferror(VLOOKUP(iferror(VLOOKUP($A107,Tableau!$A$1:$O$200,10,FALSE),"NO"),$A$1:$O$10,10,FALSE),"Complétez tab"))</f>
        <v/>
      </c>
      <c r="L107" s="47" t="str">
        <f>IF($A107="","",iferror(VLOOKUP(iferror(VLOOKUP($A107,Tableau!$A$1:$O$200,11,FALSE),"NO"),$A$1:$O$10,11,FALSE),"Complétez tab"))</f>
        <v/>
      </c>
      <c r="M107" s="47" t="str">
        <f>IF($A107="","",iferror(VLOOKUP(iferror(VLOOKUP($A107,Tableau!$A$1:$O$200,12,FALSE),"NO"),$A$1:$O$10,12,FALSE),"Complétez tab"))</f>
        <v/>
      </c>
      <c r="N107" s="47" t="str">
        <f>IF($A107="","",iferror(VLOOKUP(iferror(VLOOKUP($A107,Tableau!$A$1:$O$200,13,FALSE),"NO"),$A$1:$O$10,13,FALSE),"Complétez tab"))</f>
        <v/>
      </c>
      <c r="O107" s="47" t="str">
        <f>IF($A107="","",iferror(VLOOKUP(iferror(VLOOKUP($A107,Tableau!$A$1:$O$200,14,FALSE),"NO"),$A$1:$O$10,14,FALSE),"Complétez tab"))</f>
        <v/>
      </c>
      <c r="P107" s="47" t="str">
        <f>IF($A107="","",iferror(VLOOKUP(iferror(VLOOKUP($A107,Tableau!$A$1:$O$200,15,FALSE),"NO"),$A$1:$O$10,15,FALSE),"Complétez tab"))</f>
        <v/>
      </c>
      <c r="Q107" s="48">
        <f t="shared" si="1"/>
        <v>0</v>
      </c>
      <c r="R107" s="48">
        <f t="shared" si="2"/>
        <v>0</v>
      </c>
      <c r="S107" s="48" t="str">
        <f t="shared" si="3"/>
        <v/>
      </c>
      <c r="T107" s="48" t="str">
        <f t="shared" si="4"/>
        <v/>
      </c>
    </row>
    <row r="108">
      <c r="A108" s="49" t="str">
        <f>Listes!C98</f>
        <v/>
      </c>
      <c r="B108" s="50"/>
      <c r="C108" s="47" t="str">
        <f>IF($A108="","",iferror(VLOOKUP(iferror(VLOOKUP($A108,Tableau!$A$1:$O$200,2,FALSE),"NO"),$A$1:$O$10,2,FALSE),"Complétez tab"))</f>
        <v/>
      </c>
      <c r="D108" s="47" t="str">
        <f>IF($A108="","",iferror(VLOOKUP(iferror(VLOOKUP($A108,Tableau!$A$1:$O$200,3,FALSE),"NO"),$A$1:$O$10,3,FALSE),"Complétez tab"))</f>
        <v/>
      </c>
      <c r="E108" s="47" t="str">
        <f>IF($A108="","",iferror(VLOOKUP(iferror(VLOOKUP($A108,Tableau!$A$1:$O$200,4,FALSE),"NO"),$A$1:$O$10,4,FALSE),"Complétez tab"))</f>
        <v/>
      </c>
      <c r="F108" s="47" t="str">
        <f>IF($A108="","",iferror(VLOOKUP(iferror(VLOOKUP($A108,Tableau!$A$1:$O$200,5,FALSE),"NO"),$A$1:$O$10,5,FALSE),"Complétez tab"))</f>
        <v/>
      </c>
      <c r="G108" s="47" t="str">
        <f>IF($A108="","",iferror(VLOOKUP(iferror(VLOOKUP($A108,Tableau!$A$1:$O$200,6,FALSE),"NO"),$A$1:$O$10,6,FALSE),"Complétez tab"))</f>
        <v/>
      </c>
      <c r="H108" s="47" t="str">
        <f>IF($A108="","",iferror(VLOOKUP(iferror(VLOOKUP($A108,Tableau!$A$1:$O$200,7,FALSE),"NO"),$A$1:$O$10,7,FALSE),"Complétez tab"))</f>
        <v/>
      </c>
      <c r="I108" s="47" t="str">
        <f>IF($A108="","",iferror(VLOOKUP(iferror(VLOOKUP($A108,Tableau!$A$1:$O$200,8,FALSE),"NO"),$A$1:$O$10,8,FALSE),"Complétez tab"))</f>
        <v/>
      </c>
      <c r="J108" s="47" t="str">
        <f>IF($A108="","",iferror(VLOOKUP(iferror(VLOOKUP($A108,Tableau!$A$1:$O$200,9,FALSE),"NO"),$A$1:$O$10,9,FALSE),"Complétez tab"))</f>
        <v/>
      </c>
      <c r="K108" s="47" t="str">
        <f>IF($A108="","",iferror(VLOOKUP(iferror(VLOOKUP($A108,Tableau!$A$1:$O$200,10,FALSE),"NO"),$A$1:$O$10,10,FALSE),"Complétez tab"))</f>
        <v/>
      </c>
      <c r="L108" s="47" t="str">
        <f>IF($A108="","",iferror(VLOOKUP(iferror(VLOOKUP($A108,Tableau!$A$1:$O$200,11,FALSE),"NO"),$A$1:$O$10,11,FALSE),"Complétez tab"))</f>
        <v/>
      </c>
      <c r="M108" s="47" t="str">
        <f>IF($A108="","",iferror(VLOOKUP(iferror(VLOOKUP($A108,Tableau!$A$1:$O$200,12,FALSE),"NO"),$A$1:$O$10,12,FALSE),"Complétez tab"))</f>
        <v/>
      </c>
      <c r="N108" s="47" t="str">
        <f>IF($A108="","",iferror(VLOOKUP(iferror(VLOOKUP($A108,Tableau!$A$1:$O$200,13,FALSE),"NO"),$A$1:$O$10,13,FALSE),"Complétez tab"))</f>
        <v/>
      </c>
      <c r="O108" s="47" t="str">
        <f>IF($A108="","",iferror(VLOOKUP(iferror(VLOOKUP($A108,Tableau!$A$1:$O$200,14,FALSE),"NO"),$A$1:$O$10,14,FALSE),"Complétez tab"))</f>
        <v/>
      </c>
      <c r="P108" s="47" t="str">
        <f>IF($A108="","",iferror(VLOOKUP(iferror(VLOOKUP($A108,Tableau!$A$1:$O$200,15,FALSE),"NO"),$A$1:$O$10,15,FALSE),"Complétez tab"))</f>
        <v/>
      </c>
      <c r="Q108" s="48">
        <f t="shared" si="1"/>
        <v>0</v>
      </c>
      <c r="R108" s="48">
        <f t="shared" si="2"/>
        <v>0</v>
      </c>
      <c r="S108" s="48" t="str">
        <f t="shared" si="3"/>
        <v/>
      </c>
      <c r="T108" s="48" t="str">
        <f t="shared" si="4"/>
        <v/>
      </c>
    </row>
    <row r="109">
      <c r="A109" s="45" t="str">
        <f>Listes!C99</f>
        <v/>
      </c>
      <c r="B109" s="46"/>
      <c r="C109" s="47" t="str">
        <f>IF($A109="","",iferror(VLOOKUP(iferror(VLOOKUP($A109,Tableau!$A$1:$O$200,2,FALSE),"NO"),$A$1:$O$10,2,FALSE),"Complétez tab"))</f>
        <v/>
      </c>
      <c r="D109" s="47" t="str">
        <f>IF($A109="","",iferror(VLOOKUP(iferror(VLOOKUP($A109,Tableau!$A$1:$O$200,3,FALSE),"NO"),$A$1:$O$10,3,FALSE),"Complétez tab"))</f>
        <v/>
      </c>
      <c r="E109" s="47" t="str">
        <f>IF($A109="","",iferror(VLOOKUP(iferror(VLOOKUP($A109,Tableau!$A$1:$O$200,4,FALSE),"NO"),$A$1:$O$10,4,FALSE),"Complétez tab"))</f>
        <v/>
      </c>
      <c r="F109" s="47" t="str">
        <f>IF($A109="","",iferror(VLOOKUP(iferror(VLOOKUP($A109,Tableau!$A$1:$O$200,5,FALSE),"NO"),$A$1:$O$10,5,FALSE),"Complétez tab"))</f>
        <v/>
      </c>
      <c r="G109" s="47" t="str">
        <f>IF($A109="","",iferror(VLOOKUP(iferror(VLOOKUP($A109,Tableau!$A$1:$O$200,6,FALSE),"NO"),$A$1:$O$10,6,FALSE),"Complétez tab"))</f>
        <v/>
      </c>
      <c r="H109" s="47" t="str">
        <f>IF($A109="","",iferror(VLOOKUP(iferror(VLOOKUP($A109,Tableau!$A$1:$O$200,7,FALSE),"NO"),$A$1:$O$10,7,FALSE),"Complétez tab"))</f>
        <v/>
      </c>
      <c r="I109" s="47" t="str">
        <f>IF($A109="","",iferror(VLOOKUP(iferror(VLOOKUP($A109,Tableau!$A$1:$O$200,8,FALSE),"NO"),$A$1:$O$10,8,FALSE),"Complétez tab"))</f>
        <v/>
      </c>
      <c r="J109" s="47" t="str">
        <f>IF($A109="","",iferror(VLOOKUP(iferror(VLOOKUP($A109,Tableau!$A$1:$O$200,9,FALSE),"NO"),$A$1:$O$10,9,FALSE),"Complétez tab"))</f>
        <v/>
      </c>
      <c r="K109" s="47" t="str">
        <f>IF($A109="","",iferror(VLOOKUP(iferror(VLOOKUP($A109,Tableau!$A$1:$O$200,10,FALSE),"NO"),$A$1:$O$10,10,FALSE),"Complétez tab"))</f>
        <v/>
      </c>
      <c r="L109" s="47" t="str">
        <f>IF($A109="","",iferror(VLOOKUP(iferror(VLOOKUP($A109,Tableau!$A$1:$O$200,11,FALSE),"NO"),$A$1:$O$10,11,FALSE),"Complétez tab"))</f>
        <v/>
      </c>
      <c r="M109" s="47" t="str">
        <f>IF($A109="","",iferror(VLOOKUP(iferror(VLOOKUP($A109,Tableau!$A$1:$O$200,12,FALSE),"NO"),$A$1:$O$10,12,FALSE),"Complétez tab"))</f>
        <v/>
      </c>
      <c r="N109" s="47" t="str">
        <f>IF($A109="","",iferror(VLOOKUP(iferror(VLOOKUP($A109,Tableau!$A$1:$O$200,13,FALSE),"NO"),$A$1:$O$10,13,FALSE),"Complétez tab"))</f>
        <v/>
      </c>
      <c r="O109" s="47" t="str">
        <f>IF($A109="","",iferror(VLOOKUP(iferror(VLOOKUP($A109,Tableau!$A$1:$O$200,14,FALSE),"NO"),$A$1:$O$10,14,FALSE),"Complétez tab"))</f>
        <v/>
      </c>
      <c r="P109" s="47" t="str">
        <f>IF($A109="","",iferror(VLOOKUP(iferror(VLOOKUP($A109,Tableau!$A$1:$O$200,15,FALSE),"NO"),$A$1:$O$10,15,FALSE),"Complétez tab"))</f>
        <v/>
      </c>
      <c r="Q109" s="48">
        <f t="shared" si="1"/>
        <v>0</v>
      </c>
      <c r="R109" s="48">
        <f t="shared" si="2"/>
        <v>0</v>
      </c>
      <c r="S109" s="48" t="str">
        <f t="shared" si="3"/>
        <v/>
      </c>
      <c r="T109" s="48" t="str">
        <f t="shared" si="4"/>
        <v/>
      </c>
    </row>
    <row r="110">
      <c r="A110" s="49" t="str">
        <f>Listes!C100</f>
        <v/>
      </c>
      <c r="B110" s="50"/>
      <c r="C110" s="47" t="str">
        <f>IF($A110="","",iferror(VLOOKUP(iferror(VLOOKUP($A110,Tableau!$A$1:$O$200,2,FALSE),"NO"),$A$1:$O$10,2,FALSE),"Complétez tab"))</f>
        <v/>
      </c>
      <c r="D110" s="47" t="str">
        <f>IF($A110="","",iferror(VLOOKUP(iferror(VLOOKUP($A110,Tableau!$A$1:$O$200,3,FALSE),"NO"),$A$1:$O$10,3,FALSE),"Complétez tab"))</f>
        <v/>
      </c>
      <c r="E110" s="47" t="str">
        <f>IF($A110="","",iferror(VLOOKUP(iferror(VLOOKUP($A110,Tableau!$A$1:$O$200,4,FALSE),"NO"),$A$1:$O$10,4,FALSE),"Complétez tab"))</f>
        <v/>
      </c>
      <c r="F110" s="47" t="str">
        <f>IF($A110="","",iferror(VLOOKUP(iferror(VLOOKUP($A110,Tableau!$A$1:$O$200,5,FALSE),"NO"),$A$1:$O$10,5,FALSE),"Complétez tab"))</f>
        <v/>
      </c>
      <c r="G110" s="47" t="str">
        <f>IF($A110="","",iferror(VLOOKUP(iferror(VLOOKUP($A110,Tableau!$A$1:$O$200,6,FALSE),"NO"),$A$1:$O$10,6,FALSE),"Complétez tab"))</f>
        <v/>
      </c>
      <c r="H110" s="47" t="str">
        <f>IF($A110="","",iferror(VLOOKUP(iferror(VLOOKUP($A110,Tableau!$A$1:$O$200,7,FALSE),"NO"),$A$1:$O$10,7,FALSE),"Complétez tab"))</f>
        <v/>
      </c>
      <c r="I110" s="47" t="str">
        <f>IF($A110="","",iferror(VLOOKUP(iferror(VLOOKUP($A110,Tableau!$A$1:$O$200,8,FALSE),"NO"),$A$1:$O$10,8,FALSE),"Complétez tab"))</f>
        <v/>
      </c>
      <c r="J110" s="47" t="str">
        <f>IF($A110="","",iferror(VLOOKUP(iferror(VLOOKUP($A110,Tableau!$A$1:$O$200,9,FALSE),"NO"),$A$1:$O$10,9,FALSE),"Complétez tab"))</f>
        <v/>
      </c>
      <c r="K110" s="47" t="str">
        <f>IF($A110="","",iferror(VLOOKUP(iferror(VLOOKUP($A110,Tableau!$A$1:$O$200,10,FALSE),"NO"),$A$1:$O$10,10,FALSE),"Complétez tab"))</f>
        <v/>
      </c>
      <c r="L110" s="47" t="str">
        <f>IF($A110="","",iferror(VLOOKUP(iferror(VLOOKUP($A110,Tableau!$A$1:$O$200,11,FALSE),"NO"),$A$1:$O$10,11,FALSE),"Complétez tab"))</f>
        <v/>
      </c>
      <c r="M110" s="47" t="str">
        <f>IF($A110="","",iferror(VLOOKUP(iferror(VLOOKUP($A110,Tableau!$A$1:$O$200,12,FALSE),"NO"),$A$1:$O$10,12,FALSE),"Complétez tab"))</f>
        <v/>
      </c>
      <c r="N110" s="47" t="str">
        <f>IF($A110="","",iferror(VLOOKUP(iferror(VLOOKUP($A110,Tableau!$A$1:$O$200,13,FALSE),"NO"),$A$1:$O$10,13,FALSE),"Complétez tab"))</f>
        <v/>
      </c>
      <c r="O110" s="47" t="str">
        <f>IF($A110="","",iferror(VLOOKUP(iferror(VLOOKUP($A110,Tableau!$A$1:$O$200,14,FALSE),"NO"),$A$1:$O$10,14,FALSE),"Complétez tab"))</f>
        <v/>
      </c>
      <c r="P110" s="47" t="str">
        <f>IF($A110="","",iferror(VLOOKUP(iferror(VLOOKUP($A110,Tableau!$A$1:$O$200,15,FALSE),"NO"),$A$1:$O$10,15,FALSE),"Complétez tab"))</f>
        <v/>
      </c>
      <c r="Q110" s="48">
        <f t="shared" si="1"/>
        <v>0</v>
      </c>
      <c r="R110" s="48">
        <f t="shared" si="2"/>
        <v>0</v>
      </c>
      <c r="S110" s="48" t="str">
        <f t="shared" si="3"/>
        <v/>
      </c>
      <c r="T110" s="48" t="str">
        <f t="shared" si="4"/>
        <v/>
      </c>
    </row>
    <row r="111">
      <c r="A111" s="45" t="str">
        <f>Listes!C101</f>
        <v/>
      </c>
      <c r="B111" s="46"/>
      <c r="C111" s="47" t="str">
        <f>IF($A111="","",iferror(VLOOKUP(iferror(VLOOKUP($A111,Tableau!$A$1:$O$200,2,FALSE),"NO"),$A$1:$O$10,2,FALSE),"Complétez tab"))</f>
        <v/>
      </c>
      <c r="D111" s="47" t="str">
        <f>IF($A111="","",iferror(VLOOKUP(iferror(VLOOKUP($A111,Tableau!$A$1:$O$200,3,FALSE),"NO"),$A$1:$O$10,3,FALSE),"Complétez tab"))</f>
        <v/>
      </c>
      <c r="E111" s="47" t="str">
        <f>IF($A111="","",iferror(VLOOKUP(iferror(VLOOKUP($A111,Tableau!$A$1:$O$200,4,FALSE),"NO"),$A$1:$O$10,4,FALSE),"Complétez tab"))</f>
        <v/>
      </c>
      <c r="F111" s="47" t="str">
        <f>IF($A111="","",iferror(VLOOKUP(iferror(VLOOKUP($A111,Tableau!$A$1:$O$200,5,FALSE),"NO"),$A$1:$O$10,5,FALSE),"Complétez tab"))</f>
        <v/>
      </c>
      <c r="G111" s="47" t="str">
        <f>IF($A111="","",iferror(VLOOKUP(iferror(VLOOKUP($A111,Tableau!$A$1:$O$200,6,FALSE),"NO"),$A$1:$O$10,6,FALSE),"Complétez tab"))</f>
        <v/>
      </c>
      <c r="H111" s="47" t="str">
        <f>IF($A111="","",iferror(VLOOKUP(iferror(VLOOKUP($A111,Tableau!$A$1:$O$200,7,FALSE),"NO"),$A$1:$O$10,7,FALSE),"Complétez tab"))</f>
        <v/>
      </c>
      <c r="I111" s="47" t="str">
        <f>IF($A111="","",iferror(VLOOKUP(iferror(VLOOKUP($A111,Tableau!$A$1:$O$200,8,FALSE),"NO"),$A$1:$O$10,8,FALSE),"Complétez tab"))</f>
        <v/>
      </c>
      <c r="J111" s="47" t="str">
        <f>IF($A111="","",iferror(VLOOKUP(iferror(VLOOKUP($A111,Tableau!$A$1:$O$200,9,FALSE),"NO"),$A$1:$O$10,9,FALSE),"Complétez tab"))</f>
        <v/>
      </c>
      <c r="K111" s="47" t="str">
        <f>IF($A111="","",iferror(VLOOKUP(iferror(VLOOKUP($A111,Tableau!$A$1:$O$200,10,FALSE),"NO"),$A$1:$O$10,10,FALSE),"Complétez tab"))</f>
        <v/>
      </c>
      <c r="L111" s="47" t="str">
        <f>IF($A111="","",iferror(VLOOKUP(iferror(VLOOKUP($A111,Tableau!$A$1:$O$200,11,FALSE),"NO"),$A$1:$O$10,11,FALSE),"Complétez tab"))</f>
        <v/>
      </c>
      <c r="M111" s="47" t="str">
        <f>IF($A111="","",iferror(VLOOKUP(iferror(VLOOKUP($A111,Tableau!$A$1:$O$200,12,FALSE),"NO"),$A$1:$O$10,12,FALSE),"Complétez tab"))</f>
        <v/>
      </c>
      <c r="N111" s="47" t="str">
        <f>IF($A111="","",iferror(VLOOKUP(iferror(VLOOKUP($A111,Tableau!$A$1:$O$200,13,FALSE),"NO"),$A$1:$O$10,13,FALSE),"Complétez tab"))</f>
        <v/>
      </c>
      <c r="O111" s="47" t="str">
        <f>IF($A111="","",iferror(VLOOKUP(iferror(VLOOKUP($A111,Tableau!$A$1:$O$200,14,FALSE),"NO"),$A$1:$O$10,14,FALSE),"Complétez tab"))</f>
        <v/>
      </c>
      <c r="P111" s="47" t="str">
        <f>IF($A111="","",iferror(VLOOKUP(iferror(VLOOKUP($A111,Tableau!$A$1:$O$200,15,FALSE),"NO"),$A$1:$O$10,15,FALSE),"Complétez tab"))</f>
        <v/>
      </c>
      <c r="Q111" s="48">
        <f t="shared" si="1"/>
        <v>0</v>
      </c>
      <c r="R111" s="48">
        <f t="shared" si="2"/>
        <v>0</v>
      </c>
      <c r="S111" s="48" t="str">
        <f t="shared" si="3"/>
        <v/>
      </c>
      <c r="T111" s="48" t="str">
        <f t="shared" si="4"/>
        <v/>
      </c>
    </row>
    <row r="112">
      <c r="A112" s="49" t="str">
        <f>Listes!C102</f>
        <v/>
      </c>
      <c r="B112" s="50"/>
      <c r="C112" s="47" t="str">
        <f>IF($A112="","",iferror(VLOOKUP(iferror(VLOOKUP($A112,Tableau!$A$1:$O$200,2,FALSE),"NO"),$A$1:$O$10,2,FALSE),"Complétez tab"))</f>
        <v/>
      </c>
      <c r="D112" s="47" t="str">
        <f>IF($A112="","",iferror(VLOOKUP(iferror(VLOOKUP($A112,Tableau!$A$1:$O$200,3,FALSE),"NO"),$A$1:$O$10,3,FALSE),"Complétez tab"))</f>
        <v/>
      </c>
      <c r="E112" s="47" t="str">
        <f>IF($A112="","",iferror(VLOOKUP(iferror(VLOOKUP($A112,Tableau!$A$1:$O$200,4,FALSE),"NO"),$A$1:$O$10,4,FALSE),"Complétez tab"))</f>
        <v/>
      </c>
      <c r="F112" s="47" t="str">
        <f>IF($A112="","",iferror(VLOOKUP(iferror(VLOOKUP($A112,Tableau!$A$1:$O$200,5,FALSE),"NO"),$A$1:$O$10,5,FALSE),"Complétez tab"))</f>
        <v/>
      </c>
      <c r="G112" s="47" t="str">
        <f>IF($A112="","",iferror(VLOOKUP(iferror(VLOOKUP($A112,Tableau!$A$1:$O$200,6,FALSE),"NO"),$A$1:$O$10,6,FALSE),"Complétez tab"))</f>
        <v/>
      </c>
      <c r="H112" s="47" t="str">
        <f>IF($A112="","",iferror(VLOOKUP(iferror(VLOOKUP($A112,Tableau!$A$1:$O$200,7,FALSE),"NO"),$A$1:$O$10,7,FALSE),"Complétez tab"))</f>
        <v/>
      </c>
      <c r="I112" s="47" t="str">
        <f>IF($A112="","",iferror(VLOOKUP(iferror(VLOOKUP($A112,Tableau!$A$1:$O$200,8,FALSE),"NO"),$A$1:$O$10,8,FALSE),"Complétez tab"))</f>
        <v/>
      </c>
      <c r="J112" s="47" t="str">
        <f>IF($A112="","",iferror(VLOOKUP(iferror(VLOOKUP($A112,Tableau!$A$1:$O$200,9,FALSE),"NO"),$A$1:$O$10,9,FALSE),"Complétez tab"))</f>
        <v/>
      </c>
      <c r="K112" s="47" t="str">
        <f>IF($A112="","",iferror(VLOOKUP(iferror(VLOOKUP($A112,Tableau!$A$1:$O$200,10,FALSE),"NO"),$A$1:$O$10,10,FALSE),"Complétez tab"))</f>
        <v/>
      </c>
      <c r="L112" s="47" t="str">
        <f>IF($A112="","",iferror(VLOOKUP(iferror(VLOOKUP($A112,Tableau!$A$1:$O$200,11,FALSE),"NO"),$A$1:$O$10,11,FALSE),"Complétez tab"))</f>
        <v/>
      </c>
      <c r="M112" s="47" t="str">
        <f>IF($A112="","",iferror(VLOOKUP(iferror(VLOOKUP($A112,Tableau!$A$1:$O$200,12,FALSE),"NO"),$A$1:$O$10,12,FALSE),"Complétez tab"))</f>
        <v/>
      </c>
      <c r="N112" s="47" t="str">
        <f>IF($A112="","",iferror(VLOOKUP(iferror(VLOOKUP($A112,Tableau!$A$1:$O$200,13,FALSE),"NO"),$A$1:$O$10,13,FALSE),"Complétez tab"))</f>
        <v/>
      </c>
      <c r="O112" s="47" t="str">
        <f>IF($A112="","",iferror(VLOOKUP(iferror(VLOOKUP($A112,Tableau!$A$1:$O$200,14,FALSE),"NO"),$A$1:$O$10,14,FALSE),"Complétez tab"))</f>
        <v/>
      </c>
      <c r="P112" s="47" t="str">
        <f>IF($A112="","",iferror(VLOOKUP(iferror(VLOOKUP($A112,Tableau!$A$1:$O$200,15,FALSE),"NO"),$A$1:$O$10,15,FALSE),"Complétez tab"))</f>
        <v/>
      </c>
      <c r="Q112" s="48">
        <f t="shared" si="1"/>
        <v>0</v>
      </c>
      <c r="R112" s="48">
        <f t="shared" si="2"/>
        <v>0</v>
      </c>
      <c r="S112" s="48" t="str">
        <f t="shared" si="3"/>
        <v/>
      </c>
      <c r="T112" s="48" t="str">
        <f t="shared" si="4"/>
        <v/>
      </c>
    </row>
    <row r="113">
      <c r="A113" s="45" t="str">
        <f>Listes!C103</f>
        <v/>
      </c>
      <c r="B113" s="46"/>
      <c r="C113" s="47" t="str">
        <f>IF($A113="","",iferror(VLOOKUP(iferror(VLOOKUP($A113,Tableau!$A$1:$O$200,2,FALSE),"NO"),$A$1:$O$10,2,FALSE),"Complétez tab"))</f>
        <v/>
      </c>
      <c r="D113" s="47" t="str">
        <f>IF($A113="","",iferror(VLOOKUP(iferror(VLOOKUP($A113,Tableau!$A$1:$O$200,3,FALSE),"NO"),$A$1:$O$10,3,FALSE),"Complétez tab"))</f>
        <v/>
      </c>
      <c r="E113" s="47" t="str">
        <f>IF($A113="","",iferror(VLOOKUP(iferror(VLOOKUP($A113,Tableau!$A$1:$O$200,4,FALSE),"NO"),$A$1:$O$10,4,FALSE),"Complétez tab"))</f>
        <v/>
      </c>
      <c r="F113" s="47" t="str">
        <f>IF($A113="","",iferror(VLOOKUP(iferror(VLOOKUP($A113,Tableau!$A$1:$O$200,5,FALSE),"NO"),$A$1:$O$10,5,FALSE),"Complétez tab"))</f>
        <v/>
      </c>
      <c r="G113" s="47" t="str">
        <f>IF($A113="","",iferror(VLOOKUP(iferror(VLOOKUP($A113,Tableau!$A$1:$O$200,6,FALSE),"NO"),$A$1:$O$10,6,FALSE),"Complétez tab"))</f>
        <v/>
      </c>
      <c r="H113" s="47" t="str">
        <f>IF($A113="","",iferror(VLOOKUP(iferror(VLOOKUP($A113,Tableau!$A$1:$O$200,7,FALSE),"NO"),$A$1:$O$10,7,FALSE),"Complétez tab"))</f>
        <v/>
      </c>
      <c r="I113" s="47" t="str">
        <f>IF($A113="","",iferror(VLOOKUP(iferror(VLOOKUP($A113,Tableau!$A$1:$O$200,8,FALSE),"NO"),$A$1:$O$10,8,FALSE),"Complétez tab"))</f>
        <v/>
      </c>
      <c r="J113" s="47" t="str">
        <f>IF($A113="","",iferror(VLOOKUP(iferror(VLOOKUP($A113,Tableau!$A$1:$O$200,9,FALSE),"NO"),$A$1:$O$10,9,FALSE),"Complétez tab"))</f>
        <v/>
      </c>
      <c r="K113" s="47" t="str">
        <f>IF($A113="","",iferror(VLOOKUP(iferror(VLOOKUP($A113,Tableau!$A$1:$O$200,10,FALSE),"NO"),$A$1:$O$10,10,FALSE),"Complétez tab"))</f>
        <v/>
      </c>
      <c r="L113" s="47" t="str">
        <f>IF($A113="","",iferror(VLOOKUP(iferror(VLOOKUP($A113,Tableau!$A$1:$O$200,11,FALSE),"NO"),$A$1:$O$10,11,FALSE),"Complétez tab"))</f>
        <v/>
      </c>
      <c r="M113" s="47" t="str">
        <f>IF($A113="","",iferror(VLOOKUP(iferror(VLOOKUP($A113,Tableau!$A$1:$O$200,12,FALSE),"NO"),$A$1:$O$10,12,FALSE),"Complétez tab"))</f>
        <v/>
      </c>
      <c r="N113" s="47" t="str">
        <f>IF($A113="","",iferror(VLOOKUP(iferror(VLOOKUP($A113,Tableau!$A$1:$O$200,13,FALSE),"NO"),$A$1:$O$10,13,FALSE),"Complétez tab"))</f>
        <v/>
      </c>
      <c r="O113" s="47" t="str">
        <f>IF($A113="","",iferror(VLOOKUP(iferror(VLOOKUP($A113,Tableau!$A$1:$O$200,14,FALSE),"NO"),$A$1:$O$10,14,FALSE),"Complétez tab"))</f>
        <v/>
      </c>
      <c r="P113" s="47" t="str">
        <f>IF($A113="","",iferror(VLOOKUP(iferror(VLOOKUP($A113,Tableau!$A$1:$O$200,15,FALSE),"NO"),$A$1:$O$10,15,FALSE),"Complétez tab"))</f>
        <v/>
      </c>
      <c r="Q113" s="48">
        <f t="shared" si="1"/>
        <v>0</v>
      </c>
      <c r="R113" s="48">
        <f t="shared" si="2"/>
        <v>0</v>
      </c>
      <c r="S113" s="48" t="str">
        <f t="shared" si="3"/>
        <v/>
      </c>
      <c r="T113" s="48" t="str">
        <f t="shared" si="4"/>
        <v/>
      </c>
    </row>
    <row r="114">
      <c r="A114" s="49" t="str">
        <f>Listes!C104</f>
        <v/>
      </c>
      <c r="B114" s="50"/>
      <c r="C114" s="47" t="str">
        <f>IF($A114="","",iferror(VLOOKUP(iferror(VLOOKUP($A114,Tableau!$A$1:$O$200,2,FALSE),"NO"),$A$1:$O$10,2,FALSE),"Complétez tab"))</f>
        <v/>
      </c>
      <c r="D114" s="47" t="str">
        <f>IF($A114="","",iferror(VLOOKUP(iferror(VLOOKUP($A114,Tableau!$A$1:$O$200,3,FALSE),"NO"),$A$1:$O$10,3,FALSE),"Complétez tab"))</f>
        <v/>
      </c>
      <c r="E114" s="47" t="str">
        <f>IF($A114="","",iferror(VLOOKUP(iferror(VLOOKUP($A114,Tableau!$A$1:$O$200,4,FALSE),"NO"),$A$1:$O$10,4,FALSE),"Complétez tab"))</f>
        <v/>
      </c>
      <c r="F114" s="47" t="str">
        <f>IF($A114="","",iferror(VLOOKUP(iferror(VLOOKUP($A114,Tableau!$A$1:$O$200,5,FALSE),"NO"),$A$1:$O$10,5,FALSE),"Complétez tab"))</f>
        <v/>
      </c>
      <c r="G114" s="47" t="str">
        <f>IF($A114="","",iferror(VLOOKUP(iferror(VLOOKUP($A114,Tableau!$A$1:$O$200,6,FALSE),"NO"),$A$1:$O$10,6,FALSE),"Complétez tab"))</f>
        <v/>
      </c>
      <c r="H114" s="47" t="str">
        <f>IF($A114="","",iferror(VLOOKUP(iferror(VLOOKUP($A114,Tableau!$A$1:$O$200,7,FALSE),"NO"),$A$1:$O$10,7,FALSE),"Complétez tab"))</f>
        <v/>
      </c>
      <c r="I114" s="47" t="str">
        <f>IF($A114="","",iferror(VLOOKUP(iferror(VLOOKUP($A114,Tableau!$A$1:$O$200,8,FALSE),"NO"),$A$1:$O$10,8,FALSE),"Complétez tab"))</f>
        <v/>
      </c>
      <c r="J114" s="47" t="str">
        <f>IF($A114="","",iferror(VLOOKUP(iferror(VLOOKUP($A114,Tableau!$A$1:$O$200,9,FALSE),"NO"),$A$1:$O$10,9,FALSE),"Complétez tab"))</f>
        <v/>
      </c>
      <c r="K114" s="47" t="str">
        <f>IF($A114="","",iferror(VLOOKUP(iferror(VLOOKUP($A114,Tableau!$A$1:$O$200,10,FALSE),"NO"),$A$1:$O$10,10,FALSE),"Complétez tab"))</f>
        <v/>
      </c>
      <c r="L114" s="47" t="str">
        <f>IF($A114="","",iferror(VLOOKUP(iferror(VLOOKUP($A114,Tableau!$A$1:$O$200,11,FALSE),"NO"),$A$1:$O$10,11,FALSE),"Complétez tab"))</f>
        <v/>
      </c>
      <c r="M114" s="47" t="str">
        <f>IF($A114="","",iferror(VLOOKUP(iferror(VLOOKUP($A114,Tableau!$A$1:$O$200,12,FALSE),"NO"),$A$1:$O$10,12,FALSE),"Complétez tab"))</f>
        <v/>
      </c>
      <c r="N114" s="47" t="str">
        <f>IF($A114="","",iferror(VLOOKUP(iferror(VLOOKUP($A114,Tableau!$A$1:$O$200,13,FALSE),"NO"),$A$1:$O$10,13,FALSE),"Complétez tab"))</f>
        <v/>
      </c>
      <c r="O114" s="47" t="str">
        <f>IF($A114="","",iferror(VLOOKUP(iferror(VLOOKUP($A114,Tableau!$A$1:$O$200,14,FALSE),"NO"),$A$1:$O$10,14,FALSE),"Complétez tab"))</f>
        <v/>
      </c>
      <c r="P114" s="47" t="str">
        <f>IF($A114="","",iferror(VLOOKUP(iferror(VLOOKUP($A114,Tableau!$A$1:$O$200,15,FALSE),"NO"),$A$1:$O$10,15,FALSE),"Complétez tab"))</f>
        <v/>
      </c>
      <c r="Q114" s="48">
        <f t="shared" si="1"/>
        <v>0</v>
      </c>
      <c r="R114" s="48">
        <f t="shared" si="2"/>
        <v>0</v>
      </c>
      <c r="S114" s="48" t="str">
        <f t="shared" si="3"/>
        <v/>
      </c>
      <c r="T114" s="48" t="str">
        <f t="shared" si="4"/>
        <v/>
      </c>
    </row>
    <row r="115">
      <c r="A115" s="45" t="str">
        <f>Listes!C105</f>
        <v/>
      </c>
      <c r="B115" s="46"/>
      <c r="C115" s="47" t="str">
        <f>IF($A115="","",iferror(VLOOKUP(iferror(VLOOKUP($A115,Tableau!$A$1:$O$200,2,FALSE),"NO"),$A$1:$O$10,2,FALSE),"Complétez tab"))</f>
        <v/>
      </c>
      <c r="D115" s="47" t="str">
        <f>IF($A115="","",iferror(VLOOKUP(iferror(VLOOKUP($A115,Tableau!$A$1:$O$200,3,FALSE),"NO"),$A$1:$O$10,3,FALSE),"Complétez tab"))</f>
        <v/>
      </c>
      <c r="E115" s="47" t="str">
        <f>IF($A115="","",iferror(VLOOKUP(iferror(VLOOKUP($A115,Tableau!$A$1:$O$200,4,FALSE),"NO"),$A$1:$O$10,4,FALSE),"Complétez tab"))</f>
        <v/>
      </c>
      <c r="F115" s="47" t="str">
        <f>IF($A115="","",iferror(VLOOKUP(iferror(VLOOKUP($A115,Tableau!$A$1:$O$200,5,FALSE),"NO"),$A$1:$O$10,5,FALSE),"Complétez tab"))</f>
        <v/>
      </c>
      <c r="G115" s="47" t="str">
        <f>IF($A115="","",iferror(VLOOKUP(iferror(VLOOKUP($A115,Tableau!$A$1:$O$200,6,FALSE),"NO"),$A$1:$O$10,6,FALSE),"Complétez tab"))</f>
        <v/>
      </c>
      <c r="H115" s="47" t="str">
        <f>IF($A115="","",iferror(VLOOKUP(iferror(VLOOKUP($A115,Tableau!$A$1:$O$200,7,FALSE),"NO"),$A$1:$O$10,7,FALSE),"Complétez tab"))</f>
        <v/>
      </c>
      <c r="I115" s="47" t="str">
        <f>IF($A115="","",iferror(VLOOKUP(iferror(VLOOKUP($A115,Tableau!$A$1:$O$200,8,FALSE),"NO"),$A$1:$O$10,8,FALSE),"Complétez tab"))</f>
        <v/>
      </c>
      <c r="J115" s="47" t="str">
        <f>IF($A115="","",iferror(VLOOKUP(iferror(VLOOKUP($A115,Tableau!$A$1:$O$200,9,FALSE),"NO"),$A$1:$O$10,9,FALSE),"Complétez tab"))</f>
        <v/>
      </c>
      <c r="K115" s="47" t="str">
        <f>IF($A115="","",iferror(VLOOKUP(iferror(VLOOKUP($A115,Tableau!$A$1:$O$200,10,FALSE),"NO"),$A$1:$O$10,10,FALSE),"Complétez tab"))</f>
        <v/>
      </c>
      <c r="L115" s="47" t="str">
        <f>IF($A115="","",iferror(VLOOKUP(iferror(VLOOKUP($A115,Tableau!$A$1:$O$200,11,FALSE),"NO"),$A$1:$O$10,11,FALSE),"Complétez tab"))</f>
        <v/>
      </c>
      <c r="M115" s="47" t="str">
        <f>IF($A115="","",iferror(VLOOKUP(iferror(VLOOKUP($A115,Tableau!$A$1:$O$200,12,FALSE),"NO"),$A$1:$O$10,12,FALSE),"Complétez tab"))</f>
        <v/>
      </c>
      <c r="N115" s="47" t="str">
        <f>IF($A115="","",iferror(VLOOKUP(iferror(VLOOKUP($A115,Tableau!$A$1:$O$200,13,FALSE),"NO"),$A$1:$O$10,13,FALSE),"Complétez tab"))</f>
        <v/>
      </c>
      <c r="O115" s="47" t="str">
        <f>IF($A115="","",iferror(VLOOKUP(iferror(VLOOKUP($A115,Tableau!$A$1:$O$200,14,FALSE),"NO"),$A$1:$O$10,14,FALSE),"Complétez tab"))</f>
        <v/>
      </c>
      <c r="P115" s="47" t="str">
        <f>IF($A115="","",iferror(VLOOKUP(iferror(VLOOKUP($A115,Tableau!$A$1:$O$200,15,FALSE),"NO"),$A$1:$O$10,15,FALSE),"Complétez tab"))</f>
        <v/>
      </c>
      <c r="Q115" s="48">
        <f t="shared" si="1"/>
        <v>0</v>
      </c>
      <c r="R115" s="48">
        <f t="shared" si="2"/>
        <v>0</v>
      </c>
      <c r="S115" s="48" t="str">
        <f t="shared" si="3"/>
        <v/>
      </c>
      <c r="T115" s="48" t="str">
        <f t="shared" si="4"/>
        <v/>
      </c>
    </row>
    <row r="116">
      <c r="A116" s="49" t="str">
        <f>Listes!C106</f>
        <v/>
      </c>
      <c r="B116" s="50"/>
      <c r="C116" s="47" t="str">
        <f>IF($A116="","",iferror(VLOOKUP(iferror(VLOOKUP($A116,Tableau!$A$1:$O$200,2,FALSE),"NO"),$A$1:$O$10,2,FALSE),"Complétez tab"))</f>
        <v/>
      </c>
      <c r="D116" s="47" t="str">
        <f>IF($A116="","",iferror(VLOOKUP(iferror(VLOOKUP($A116,Tableau!$A$1:$O$200,3,FALSE),"NO"),$A$1:$O$10,3,FALSE),"Complétez tab"))</f>
        <v/>
      </c>
      <c r="E116" s="47" t="str">
        <f>IF($A116="","",iferror(VLOOKUP(iferror(VLOOKUP($A116,Tableau!$A$1:$O$200,4,FALSE),"NO"),$A$1:$O$10,4,FALSE),"Complétez tab"))</f>
        <v/>
      </c>
      <c r="F116" s="47" t="str">
        <f>IF($A116="","",iferror(VLOOKUP(iferror(VLOOKUP($A116,Tableau!$A$1:$O$200,5,FALSE),"NO"),$A$1:$O$10,5,FALSE),"Complétez tab"))</f>
        <v/>
      </c>
      <c r="G116" s="47" t="str">
        <f>IF($A116="","",iferror(VLOOKUP(iferror(VLOOKUP($A116,Tableau!$A$1:$O$200,6,FALSE),"NO"),$A$1:$O$10,6,FALSE),"Complétez tab"))</f>
        <v/>
      </c>
      <c r="H116" s="47" t="str">
        <f>IF($A116="","",iferror(VLOOKUP(iferror(VLOOKUP($A116,Tableau!$A$1:$O$200,7,FALSE),"NO"),$A$1:$O$10,7,FALSE),"Complétez tab"))</f>
        <v/>
      </c>
      <c r="I116" s="47" t="str">
        <f>IF($A116="","",iferror(VLOOKUP(iferror(VLOOKUP($A116,Tableau!$A$1:$O$200,8,FALSE),"NO"),$A$1:$O$10,8,FALSE),"Complétez tab"))</f>
        <v/>
      </c>
      <c r="J116" s="47" t="str">
        <f>IF($A116="","",iferror(VLOOKUP(iferror(VLOOKUP($A116,Tableau!$A$1:$O$200,9,FALSE),"NO"),$A$1:$O$10,9,FALSE),"Complétez tab"))</f>
        <v/>
      </c>
      <c r="K116" s="47" t="str">
        <f>IF($A116="","",iferror(VLOOKUP(iferror(VLOOKUP($A116,Tableau!$A$1:$O$200,10,FALSE),"NO"),$A$1:$O$10,10,FALSE),"Complétez tab"))</f>
        <v/>
      </c>
      <c r="L116" s="47" t="str">
        <f>IF($A116="","",iferror(VLOOKUP(iferror(VLOOKUP($A116,Tableau!$A$1:$O$200,11,FALSE),"NO"),$A$1:$O$10,11,FALSE),"Complétez tab"))</f>
        <v/>
      </c>
      <c r="M116" s="47" t="str">
        <f>IF($A116="","",iferror(VLOOKUP(iferror(VLOOKUP($A116,Tableau!$A$1:$O$200,12,FALSE),"NO"),$A$1:$O$10,12,FALSE),"Complétez tab"))</f>
        <v/>
      </c>
      <c r="N116" s="47" t="str">
        <f>IF($A116="","",iferror(VLOOKUP(iferror(VLOOKUP($A116,Tableau!$A$1:$O$200,13,FALSE),"NO"),$A$1:$O$10,13,FALSE),"Complétez tab"))</f>
        <v/>
      </c>
      <c r="O116" s="47" t="str">
        <f>IF($A116="","",iferror(VLOOKUP(iferror(VLOOKUP($A116,Tableau!$A$1:$O$200,14,FALSE),"NO"),$A$1:$O$10,14,FALSE),"Complétez tab"))</f>
        <v/>
      </c>
      <c r="P116" s="47" t="str">
        <f>IF($A116="","",iferror(VLOOKUP(iferror(VLOOKUP($A116,Tableau!$A$1:$O$200,15,FALSE),"NO"),$A$1:$O$10,15,FALSE),"Complétez tab"))</f>
        <v/>
      </c>
      <c r="Q116" s="48">
        <f t="shared" si="1"/>
        <v>0</v>
      </c>
      <c r="R116" s="48">
        <f t="shared" si="2"/>
        <v>0</v>
      </c>
      <c r="S116" s="48" t="str">
        <f t="shared" si="3"/>
        <v/>
      </c>
      <c r="T116" s="48" t="str">
        <f t="shared" si="4"/>
        <v/>
      </c>
    </row>
    <row r="117">
      <c r="A117" s="45" t="str">
        <f>Listes!C107</f>
        <v/>
      </c>
      <c r="B117" s="46"/>
      <c r="C117" s="47" t="str">
        <f>IF($A117="","",iferror(VLOOKUP(iferror(VLOOKUP($A117,Tableau!$A$1:$O$200,2,FALSE),"NO"),$A$1:$O$10,2,FALSE),"Complétez tab"))</f>
        <v/>
      </c>
      <c r="D117" s="47" t="str">
        <f>IF($A117="","",iferror(VLOOKUP(iferror(VLOOKUP($A117,Tableau!$A$1:$O$200,3,FALSE),"NO"),$A$1:$O$10,3,FALSE),"Complétez tab"))</f>
        <v/>
      </c>
      <c r="E117" s="47" t="str">
        <f>IF($A117="","",iferror(VLOOKUP(iferror(VLOOKUP($A117,Tableau!$A$1:$O$200,4,FALSE),"NO"),$A$1:$O$10,4,FALSE),"Complétez tab"))</f>
        <v/>
      </c>
      <c r="F117" s="47" t="str">
        <f>IF($A117="","",iferror(VLOOKUP(iferror(VLOOKUP($A117,Tableau!$A$1:$O$200,5,FALSE),"NO"),$A$1:$O$10,5,FALSE),"Complétez tab"))</f>
        <v/>
      </c>
      <c r="G117" s="47" t="str">
        <f>IF($A117="","",iferror(VLOOKUP(iferror(VLOOKUP($A117,Tableau!$A$1:$O$200,6,FALSE),"NO"),$A$1:$O$10,6,FALSE),"Complétez tab"))</f>
        <v/>
      </c>
      <c r="H117" s="47" t="str">
        <f>IF($A117="","",iferror(VLOOKUP(iferror(VLOOKUP($A117,Tableau!$A$1:$O$200,7,FALSE),"NO"),$A$1:$O$10,7,FALSE),"Complétez tab"))</f>
        <v/>
      </c>
      <c r="I117" s="47" t="str">
        <f>IF($A117="","",iferror(VLOOKUP(iferror(VLOOKUP($A117,Tableau!$A$1:$O$200,8,FALSE),"NO"),$A$1:$O$10,8,FALSE),"Complétez tab"))</f>
        <v/>
      </c>
      <c r="J117" s="47" t="str">
        <f>IF($A117="","",iferror(VLOOKUP(iferror(VLOOKUP($A117,Tableau!$A$1:$O$200,9,FALSE),"NO"),$A$1:$O$10,9,FALSE),"Complétez tab"))</f>
        <v/>
      </c>
      <c r="K117" s="47" t="str">
        <f>IF($A117="","",iferror(VLOOKUP(iferror(VLOOKUP($A117,Tableau!$A$1:$O$200,10,FALSE),"NO"),$A$1:$O$10,10,FALSE),"Complétez tab"))</f>
        <v/>
      </c>
      <c r="L117" s="47" t="str">
        <f>IF($A117="","",iferror(VLOOKUP(iferror(VLOOKUP($A117,Tableau!$A$1:$O$200,11,FALSE),"NO"),$A$1:$O$10,11,FALSE),"Complétez tab"))</f>
        <v/>
      </c>
      <c r="M117" s="47" t="str">
        <f>IF($A117="","",iferror(VLOOKUP(iferror(VLOOKUP($A117,Tableau!$A$1:$O$200,12,FALSE),"NO"),$A$1:$O$10,12,FALSE),"Complétez tab"))</f>
        <v/>
      </c>
      <c r="N117" s="47" t="str">
        <f>IF($A117="","",iferror(VLOOKUP(iferror(VLOOKUP($A117,Tableau!$A$1:$O$200,13,FALSE),"NO"),$A$1:$O$10,13,FALSE),"Complétez tab"))</f>
        <v/>
      </c>
      <c r="O117" s="47" t="str">
        <f>IF($A117="","",iferror(VLOOKUP(iferror(VLOOKUP($A117,Tableau!$A$1:$O$200,14,FALSE),"NO"),$A$1:$O$10,14,FALSE),"Complétez tab"))</f>
        <v/>
      </c>
      <c r="P117" s="47" t="str">
        <f>IF($A117="","",iferror(VLOOKUP(iferror(VLOOKUP($A117,Tableau!$A$1:$O$200,15,FALSE),"NO"),$A$1:$O$10,15,FALSE),"Complétez tab"))</f>
        <v/>
      </c>
      <c r="Q117" s="48">
        <f t="shared" si="1"/>
        <v>0</v>
      </c>
      <c r="R117" s="48">
        <f t="shared" si="2"/>
        <v>0</v>
      </c>
      <c r="S117" s="48" t="str">
        <f t="shared" si="3"/>
        <v/>
      </c>
      <c r="T117" s="48" t="str">
        <f t="shared" si="4"/>
        <v/>
      </c>
    </row>
    <row r="118">
      <c r="A118" s="49" t="str">
        <f>Listes!C108</f>
        <v/>
      </c>
      <c r="B118" s="50"/>
      <c r="C118" s="47" t="str">
        <f>IF($A118="","",iferror(VLOOKUP(iferror(VLOOKUP($A118,Tableau!$A$1:$O$200,2,FALSE),"NO"),$A$1:$O$10,2,FALSE),"Complétez tab"))</f>
        <v/>
      </c>
      <c r="D118" s="47" t="str">
        <f>IF($A118="","",iferror(VLOOKUP(iferror(VLOOKUP($A118,Tableau!$A$1:$O$200,3,FALSE),"NO"),$A$1:$O$10,3,FALSE),"Complétez tab"))</f>
        <v/>
      </c>
      <c r="E118" s="47" t="str">
        <f>IF($A118="","",iferror(VLOOKUP(iferror(VLOOKUP($A118,Tableau!$A$1:$O$200,4,FALSE),"NO"),$A$1:$O$10,4,FALSE),"Complétez tab"))</f>
        <v/>
      </c>
      <c r="F118" s="47" t="str">
        <f>IF($A118="","",iferror(VLOOKUP(iferror(VLOOKUP($A118,Tableau!$A$1:$O$200,5,FALSE),"NO"),$A$1:$O$10,5,FALSE),"Complétez tab"))</f>
        <v/>
      </c>
      <c r="G118" s="47" t="str">
        <f>IF($A118="","",iferror(VLOOKUP(iferror(VLOOKUP($A118,Tableau!$A$1:$O$200,6,FALSE),"NO"),$A$1:$O$10,6,FALSE),"Complétez tab"))</f>
        <v/>
      </c>
      <c r="H118" s="47" t="str">
        <f>IF($A118="","",iferror(VLOOKUP(iferror(VLOOKUP($A118,Tableau!$A$1:$O$200,7,FALSE),"NO"),$A$1:$O$10,7,FALSE),"Complétez tab"))</f>
        <v/>
      </c>
      <c r="I118" s="47" t="str">
        <f>IF($A118="","",iferror(VLOOKUP(iferror(VLOOKUP($A118,Tableau!$A$1:$O$200,8,FALSE),"NO"),$A$1:$O$10,8,FALSE),"Complétez tab"))</f>
        <v/>
      </c>
      <c r="J118" s="47" t="str">
        <f>IF($A118="","",iferror(VLOOKUP(iferror(VLOOKUP($A118,Tableau!$A$1:$O$200,9,FALSE),"NO"),$A$1:$O$10,9,FALSE),"Complétez tab"))</f>
        <v/>
      </c>
      <c r="K118" s="47" t="str">
        <f>IF($A118="","",iferror(VLOOKUP(iferror(VLOOKUP($A118,Tableau!$A$1:$O$200,10,FALSE),"NO"),$A$1:$O$10,10,FALSE),"Complétez tab"))</f>
        <v/>
      </c>
      <c r="L118" s="47" t="str">
        <f>IF($A118="","",iferror(VLOOKUP(iferror(VLOOKUP($A118,Tableau!$A$1:$O$200,11,FALSE),"NO"),$A$1:$O$10,11,FALSE),"Complétez tab"))</f>
        <v/>
      </c>
      <c r="M118" s="47" t="str">
        <f>IF($A118="","",iferror(VLOOKUP(iferror(VLOOKUP($A118,Tableau!$A$1:$O$200,12,FALSE),"NO"),$A$1:$O$10,12,FALSE),"Complétez tab"))</f>
        <v/>
      </c>
      <c r="N118" s="47" t="str">
        <f>IF($A118="","",iferror(VLOOKUP(iferror(VLOOKUP($A118,Tableau!$A$1:$O$200,13,FALSE),"NO"),$A$1:$O$10,13,FALSE),"Complétez tab"))</f>
        <v/>
      </c>
      <c r="O118" s="47" t="str">
        <f>IF($A118="","",iferror(VLOOKUP(iferror(VLOOKUP($A118,Tableau!$A$1:$O$200,14,FALSE),"NO"),$A$1:$O$10,14,FALSE),"Complétez tab"))</f>
        <v/>
      </c>
      <c r="P118" s="47" t="str">
        <f>IF($A118="","",iferror(VLOOKUP(iferror(VLOOKUP($A118,Tableau!$A$1:$O$200,15,FALSE),"NO"),$A$1:$O$10,15,FALSE),"Complétez tab"))</f>
        <v/>
      </c>
      <c r="Q118" s="48">
        <f t="shared" si="1"/>
        <v>0</v>
      </c>
      <c r="R118" s="48">
        <f t="shared" si="2"/>
        <v>0</v>
      </c>
      <c r="S118" s="48" t="str">
        <f t="shared" si="3"/>
        <v/>
      </c>
      <c r="T118" s="48" t="str">
        <f t="shared" si="4"/>
        <v/>
      </c>
    </row>
    <row r="119">
      <c r="A119" s="45" t="str">
        <f>Listes!C109</f>
        <v/>
      </c>
      <c r="B119" s="46"/>
      <c r="C119" s="47" t="str">
        <f>IF($A119="","",iferror(VLOOKUP(iferror(VLOOKUP($A119,Tableau!$A$1:$O$200,2,FALSE),"NO"),$A$1:$O$10,2,FALSE),"Complétez tab"))</f>
        <v/>
      </c>
      <c r="D119" s="47" t="str">
        <f>IF($A119="","",iferror(VLOOKUP(iferror(VLOOKUP($A119,Tableau!$A$1:$O$200,3,FALSE),"NO"),$A$1:$O$10,3,FALSE),"Complétez tab"))</f>
        <v/>
      </c>
      <c r="E119" s="47" t="str">
        <f>IF($A119="","",iferror(VLOOKUP(iferror(VLOOKUP($A119,Tableau!$A$1:$O$200,4,FALSE),"NO"),$A$1:$O$10,4,FALSE),"Complétez tab"))</f>
        <v/>
      </c>
      <c r="F119" s="47" t="str">
        <f>IF($A119="","",iferror(VLOOKUP(iferror(VLOOKUP($A119,Tableau!$A$1:$O$200,5,FALSE),"NO"),$A$1:$O$10,5,FALSE),"Complétez tab"))</f>
        <v/>
      </c>
      <c r="G119" s="47" t="str">
        <f>IF($A119="","",iferror(VLOOKUP(iferror(VLOOKUP($A119,Tableau!$A$1:$O$200,6,FALSE),"NO"),$A$1:$O$10,6,FALSE),"Complétez tab"))</f>
        <v/>
      </c>
      <c r="H119" s="47" t="str">
        <f>IF($A119="","",iferror(VLOOKUP(iferror(VLOOKUP($A119,Tableau!$A$1:$O$200,7,FALSE),"NO"),$A$1:$O$10,7,FALSE),"Complétez tab"))</f>
        <v/>
      </c>
      <c r="I119" s="47" t="str">
        <f>IF($A119="","",iferror(VLOOKUP(iferror(VLOOKUP($A119,Tableau!$A$1:$O$200,8,FALSE),"NO"),$A$1:$O$10,8,FALSE),"Complétez tab"))</f>
        <v/>
      </c>
      <c r="J119" s="47" t="str">
        <f>IF($A119="","",iferror(VLOOKUP(iferror(VLOOKUP($A119,Tableau!$A$1:$O$200,9,FALSE),"NO"),$A$1:$O$10,9,FALSE),"Complétez tab"))</f>
        <v/>
      </c>
      <c r="K119" s="47" t="str">
        <f>IF($A119="","",iferror(VLOOKUP(iferror(VLOOKUP($A119,Tableau!$A$1:$O$200,10,FALSE),"NO"),$A$1:$O$10,10,FALSE),"Complétez tab"))</f>
        <v/>
      </c>
      <c r="L119" s="47" t="str">
        <f>IF($A119="","",iferror(VLOOKUP(iferror(VLOOKUP($A119,Tableau!$A$1:$O$200,11,FALSE),"NO"),$A$1:$O$10,11,FALSE),"Complétez tab"))</f>
        <v/>
      </c>
      <c r="M119" s="47" t="str">
        <f>IF($A119="","",iferror(VLOOKUP(iferror(VLOOKUP($A119,Tableau!$A$1:$O$200,12,FALSE),"NO"),$A$1:$O$10,12,FALSE),"Complétez tab"))</f>
        <v/>
      </c>
      <c r="N119" s="47" t="str">
        <f>IF($A119="","",iferror(VLOOKUP(iferror(VLOOKUP($A119,Tableau!$A$1:$O$200,13,FALSE),"NO"),$A$1:$O$10,13,FALSE),"Complétez tab"))</f>
        <v/>
      </c>
      <c r="O119" s="47" t="str">
        <f>IF($A119="","",iferror(VLOOKUP(iferror(VLOOKUP($A119,Tableau!$A$1:$O$200,14,FALSE),"NO"),$A$1:$O$10,14,FALSE),"Complétez tab"))</f>
        <v/>
      </c>
      <c r="P119" s="47" t="str">
        <f>IF($A119="","",iferror(VLOOKUP(iferror(VLOOKUP($A119,Tableau!$A$1:$O$200,15,FALSE),"NO"),$A$1:$O$10,15,FALSE),"Complétez tab"))</f>
        <v/>
      </c>
      <c r="Q119" s="48">
        <f t="shared" si="1"/>
        <v>0</v>
      </c>
      <c r="R119" s="48">
        <f t="shared" si="2"/>
        <v>0</v>
      </c>
      <c r="S119" s="48" t="str">
        <f t="shared" si="3"/>
        <v/>
      </c>
      <c r="T119" s="48" t="str">
        <f t="shared" si="4"/>
        <v/>
      </c>
    </row>
    <row r="120">
      <c r="A120" s="49" t="str">
        <f>Listes!C110</f>
        <v/>
      </c>
      <c r="B120" s="50"/>
      <c r="C120" s="47" t="str">
        <f>IF($A120="","",iferror(VLOOKUP(iferror(VLOOKUP($A120,Tableau!$A$1:$O$200,2,FALSE),"NO"),$A$1:$O$10,2,FALSE),"Complétez tab"))</f>
        <v/>
      </c>
      <c r="D120" s="47" t="str">
        <f>IF($A120="","",iferror(VLOOKUP(iferror(VLOOKUP($A120,Tableau!$A$1:$O$200,3,FALSE),"NO"),$A$1:$O$10,3,FALSE),"Complétez tab"))</f>
        <v/>
      </c>
      <c r="E120" s="47" t="str">
        <f>IF($A120="","",iferror(VLOOKUP(iferror(VLOOKUP($A120,Tableau!$A$1:$O$200,4,FALSE),"NO"),$A$1:$O$10,4,FALSE),"Complétez tab"))</f>
        <v/>
      </c>
      <c r="F120" s="47" t="str">
        <f>IF($A120="","",iferror(VLOOKUP(iferror(VLOOKUP($A120,Tableau!$A$1:$O$200,5,FALSE),"NO"),$A$1:$O$10,5,FALSE),"Complétez tab"))</f>
        <v/>
      </c>
      <c r="G120" s="47" t="str">
        <f>IF($A120="","",iferror(VLOOKUP(iferror(VLOOKUP($A120,Tableau!$A$1:$O$200,6,FALSE),"NO"),$A$1:$O$10,6,FALSE),"Complétez tab"))</f>
        <v/>
      </c>
      <c r="H120" s="47" t="str">
        <f>IF($A120="","",iferror(VLOOKUP(iferror(VLOOKUP($A120,Tableau!$A$1:$O$200,7,FALSE),"NO"),$A$1:$O$10,7,FALSE),"Complétez tab"))</f>
        <v/>
      </c>
      <c r="I120" s="47" t="str">
        <f>IF($A120="","",iferror(VLOOKUP(iferror(VLOOKUP($A120,Tableau!$A$1:$O$200,8,FALSE),"NO"),$A$1:$O$10,8,FALSE),"Complétez tab"))</f>
        <v/>
      </c>
      <c r="J120" s="47" t="str">
        <f>IF($A120="","",iferror(VLOOKUP(iferror(VLOOKUP($A120,Tableau!$A$1:$O$200,9,FALSE),"NO"),$A$1:$O$10,9,FALSE),"Complétez tab"))</f>
        <v/>
      </c>
      <c r="K120" s="47" t="str">
        <f>IF($A120="","",iferror(VLOOKUP(iferror(VLOOKUP($A120,Tableau!$A$1:$O$200,10,FALSE),"NO"),$A$1:$O$10,10,FALSE),"Complétez tab"))</f>
        <v/>
      </c>
      <c r="L120" s="47" t="str">
        <f>IF($A120="","",iferror(VLOOKUP(iferror(VLOOKUP($A120,Tableau!$A$1:$O$200,11,FALSE),"NO"),$A$1:$O$10,11,FALSE),"Complétez tab"))</f>
        <v/>
      </c>
      <c r="M120" s="47" t="str">
        <f>IF($A120="","",iferror(VLOOKUP(iferror(VLOOKUP($A120,Tableau!$A$1:$O$200,12,FALSE),"NO"),$A$1:$O$10,12,FALSE),"Complétez tab"))</f>
        <v/>
      </c>
      <c r="N120" s="47" t="str">
        <f>IF($A120="","",iferror(VLOOKUP(iferror(VLOOKUP($A120,Tableau!$A$1:$O$200,13,FALSE),"NO"),$A$1:$O$10,13,FALSE),"Complétez tab"))</f>
        <v/>
      </c>
      <c r="O120" s="47" t="str">
        <f>IF($A120="","",iferror(VLOOKUP(iferror(VLOOKUP($A120,Tableau!$A$1:$O$200,14,FALSE),"NO"),$A$1:$O$10,14,FALSE),"Complétez tab"))</f>
        <v/>
      </c>
      <c r="P120" s="47" t="str">
        <f>IF($A120="","",iferror(VLOOKUP(iferror(VLOOKUP($A120,Tableau!$A$1:$O$200,15,FALSE),"NO"),$A$1:$O$10,15,FALSE),"Complétez tab"))</f>
        <v/>
      </c>
      <c r="Q120" s="48">
        <f t="shared" si="1"/>
        <v>0</v>
      </c>
      <c r="R120" s="48">
        <f t="shared" si="2"/>
        <v>0</v>
      </c>
      <c r="S120" s="48" t="str">
        <f t="shared" si="3"/>
        <v/>
      </c>
      <c r="T120" s="48" t="str">
        <f t="shared" si="4"/>
        <v/>
      </c>
    </row>
    <row r="121">
      <c r="A121" s="45" t="str">
        <f>Listes!C111</f>
        <v/>
      </c>
      <c r="B121" s="46"/>
      <c r="C121" s="47" t="str">
        <f>IF($A121="","",iferror(VLOOKUP(iferror(VLOOKUP($A121,Tableau!$A$1:$O$200,2,FALSE),"NO"),$A$1:$O$10,2,FALSE),"Complétez tab"))</f>
        <v/>
      </c>
      <c r="D121" s="47" t="str">
        <f>IF($A121="","",iferror(VLOOKUP(iferror(VLOOKUP($A121,Tableau!$A$1:$O$200,3,FALSE),"NO"),$A$1:$O$10,3,FALSE),"Complétez tab"))</f>
        <v/>
      </c>
      <c r="E121" s="47" t="str">
        <f>IF($A121="","",iferror(VLOOKUP(iferror(VLOOKUP($A121,Tableau!$A$1:$O$200,4,FALSE),"NO"),$A$1:$O$10,4,FALSE),"Complétez tab"))</f>
        <v/>
      </c>
      <c r="F121" s="47" t="str">
        <f>IF($A121="","",iferror(VLOOKUP(iferror(VLOOKUP($A121,Tableau!$A$1:$O$200,5,FALSE),"NO"),$A$1:$O$10,5,FALSE),"Complétez tab"))</f>
        <v/>
      </c>
      <c r="G121" s="47" t="str">
        <f>IF($A121="","",iferror(VLOOKUP(iferror(VLOOKUP($A121,Tableau!$A$1:$O$200,6,FALSE),"NO"),$A$1:$O$10,6,FALSE),"Complétez tab"))</f>
        <v/>
      </c>
      <c r="H121" s="47" t="str">
        <f>IF($A121="","",iferror(VLOOKUP(iferror(VLOOKUP($A121,Tableau!$A$1:$O$200,7,FALSE),"NO"),$A$1:$O$10,7,FALSE),"Complétez tab"))</f>
        <v/>
      </c>
      <c r="I121" s="47" t="str">
        <f>IF($A121="","",iferror(VLOOKUP(iferror(VLOOKUP($A121,Tableau!$A$1:$O$200,8,FALSE),"NO"),$A$1:$O$10,8,FALSE),"Complétez tab"))</f>
        <v/>
      </c>
      <c r="J121" s="47" t="str">
        <f>IF($A121="","",iferror(VLOOKUP(iferror(VLOOKUP($A121,Tableau!$A$1:$O$200,9,FALSE),"NO"),$A$1:$O$10,9,FALSE),"Complétez tab"))</f>
        <v/>
      </c>
      <c r="K121" s="47" t="str">
        <f>IF($A121="","",iferror(VLOOKUP(iferror(VLOOKUP($A121,Tableau!$A$1:$O$200,10,FALSE),"NO"),$A$1:$O$10,10,FALSE),"Complétez tab"))</f>
        <v/>
      </c>
      <c r="L121" s="47" t="str">
        <f>IF($A121="","",iferror(VLOOKUP(iferror(VLOOKUP($A121,Tableau!$A$1:$O$200,11,FALSE),"NO"),$A$1:$O$10,11,FALSE),"Complétez tab"))</f>
        <v/>
      </c>
      <c r="M121" s="47" t="str">
        <f>IF($A121="","",iferror(VLOOKUP(iferror(VLOOKUP($A121,Tableau!$A$1:$O$200,12,FALSE),"NO"),$A$1:$O$10,12,FALSE),"Complétez tab"))</f>
        <v/>
      </c>
      <c r="N121" s="47" t="str">
        <f>IF($A121="","",iferror(VLOOKUP(iferror(VLOOKUP($A121,Tableau!$A$1:$O$200,13,FALSE),"NO"),$A$1:$O$10,13,FALSE),"Complétez tab"))</f>
        <v/>
      </c>
      <c r="O121" s="47" t="str">
        <f>IF($A121="","",iferror(VLOOKUP(iferror(VLOOKUP($A121,Tableau!$A$1:$O$200,14,FALSE),"NO"),$A$1:$O$10,14,FALSE),"Complétez tab"))</f>
        <v/>
      </c>
      <c r="P121" s="47" t="str">
        <f>IF($A121="","",iferror(VLOOKUP(iferror(VLOOKUP($A121,Tableau!$A$1:$O$200,15,FALSE),"NO"),$A$1:$O$10,15,FALSE),"Complétez tab"))</f>
        <v/>
      </c>
      <c r="Q121" s="48">
        <f t="shared" si="1"/>
        <v>0</v>
      </c>
      <c r="R121" s="48">
        <f t="shared" si="2"/>
        <v>0</v>
      </c>
      <c r="S121" s="48" t="str">
        <f t="shared" si="3"/>
        <v/>
      </c>
      <c r="T121" s="48" t="str">
        <f t="shared" si="4"/>
        <v/>
      </c>
    </row>
    <row r="122">
      <c r="A122" s="49" t="str">
        <f>Listes!C112</f>
        <v/>
      </c>
      <c r="B122" s="50"/>
      <c r="C122" s="47" t="str">
        <f>IF($A122="","",iferror(VLOOKUP(iferror(VLOOKUP($A122,Tableau!$A$1:$O$200,2,FALSE),"NO"),$A$1:$O$10,2,FALSE),"Complétez tab"))</f>
        <v/>
      </c>
      <c r="D122" s="47" t="str">
        <f>IF($A122="","",iferror(VLOOKUP(iferror(VLOOKUP($A122,Tableau!$A$1:$O$200,3,FALSE),"NO"),$A$1:$O$10,3,FALSE),"Complétez tab"))</f>
        <v/>
      </c>
      <c r="E122" s="47" t="str">
        <f>IF($A122="","",iferror(VLOOKUP(iferror(VLOOKUP($A122,Tableau!$A$1:$O$200,4,FALSE),"NO"),$A$1:$O$10,4,FALSE),"Complétez tab"))</f>
        <v/>
      </c>
      <c r="F122" s="47" t="str">
        <f>IF($A122="","",iferror(VLOOKUP(iferror(VLOOKUP($A122,Tableau!$A$1:$O$200,5,FALSE),"NO"),$A$1:$O$10,5,FALSE),"Complétez tab"))</f>
        <v/>
      </c>
      <c r="G122" s="47" t="str">
        <f>IF($A122="","",iferror(VLOOKUP(iferror(VLOOKUP($A122,Tableau!$A$1:$O$200,6,FALSE),"NO"),$A$1:$O$10,6,FALSE),"Complétez tab"))</f>
        <v/>
      </c>
      <c r="H122" s="47" t="str">
        <f>IF($A122="","",iferror(VLOOKUP(iferror(VLOOKUP($A122,Tableau!$A$1:$O$200,7,FALSE),"NO"),$A$1:$O$10,7,FALSE),"Complétez tab"))</f>
        <v/>
      </c>
      <c r="I122" s="47" t="str">
        <f>IF($A122="","",iferror(VLOOKUP(iferror(VLOOKUP($A122,Tableau!$A$1:$O$200,8,FALSE),"NO"),$A$1:$O$10,8,FALSE),"Complétez tab"))</f>
        <v/>
      </c>
      <c r="J122" s="47" t="str">
        <f>IF($A122="","",iferror(VLOOKUP(iferror(VLOOKUP($A122,Tableau!$A$1:$O$200,9,FALSE),"NO"),$A$1:$O$10,9,FALSE),"Complétez tab"))</f>
        <v/>
      </c>
      <c r="K122" s="47" t="str">
        <f>IF($A122="","",iferror(VLOOKUP(iferror(VLOOKUP($A122,Tableau!$A$1:$O$200,10,FALSE),"NO"),$A$1:$O$10,10,FALSE),"Complétez tab"))</f>
        <v/>
      </c>
      <c r="L122" s="47" t="str">
        <f>IF($A122="","",iferror(VLOOKUP(iferror(VLOOKUP($A122,Tableau!$A$1:$O$200,11,FALSE),"NO"),$A$1:$O$10,11,FALSE),"Complétez tab"))</f>
        <v/>
      </c>
      <c r="M122" s="47" t="str">
        <f>IF($A122="","",iferror(VLOOKUP(iferror(VLOOKUP($A122,Tableau!$A$1:$O$200,12,FALSE),"NO"),$A$1:$O$10,12,FALSE),"Complétez tab"))</f>
        <v/>
      </c>
      <c r="N122" s="47" t="str">
        <f>IF($A122="","",iferror(VLOOKUP(iferror(VLOOKUP($A122,Tableau!$A$1:$O$200,13,FALSE),"NO"),$A$1:$O$10,13,FALSE),"Complétez tab"))</f>
        <v/>
      </c>
      <c r="O122" s="47" t="str">
        <f>IF($A122="","",iferror(VLOOKUP(iferror(VLOOKUP($A122,Tableau!$A$1:$O$200,14,FALSE),"NO"),$A$1:$O$10,14,FALSE),"Complétez tab"))</f>
        <v/>
      </c>
      <c r="P122" s="47" t="str">
        <f>IF($A122="","",iferror(VLOOKUP(iferror(VLOOKUP($A122,Tableau!$A$1:$O$200,15,FALSE),"NO"),$A$1:$O$10,15,FALSE),"Complétez tab"))</f>
        <v/>
      </c>
      <c r="Q122" s="48">
        <f t="shared" si="1"/>
        <v>0</v>
      </c>
      <c r="R122" s="48">
        <f t="shared" si="2"/>
        <v>0</v>
      </c>
      <c r="S122" s="48" t="str">
        <f t="shared" si="3"/>
        <v/>
      </c>
      <c r="T122" s="48" t="str">
        <f t="shared" si="4"/>
        <v/>
      </c>
    </row>
    <row r="123">
      <c r="A123" s="45" t="str">
        <f>Listes!C113</f>
        <v/>
      </c>
      <c r="B123" s="46"/>
      <c r="C123" s="47" t="str">
        <f>IF($A123="","",iferror(VLOOKUP(iferror(VLOOKUP($A123,Tableau!$A$1:$O$200,2,FALSE),"NO"),$A$1:$O$10,2,FALSE),"Complétez tab"))</f>
        <v/>
      </c>
      <c r="D123" s="47" t="str">
        <f>IF($A123="","",iferror(VLOOKUP(iferror(VLOOKUP($A123,Tableau!$A$1:$O$200,3,FALSE),"NO"),$A$1:$O$10,3,FALSE),"Complétez tab"))</f>
        <v/>
      </c>
      <c r="E123" s="47" t="str">
        <f>IF($A123="","",iferror(VLOOKUP(iferror(VLOOKUP($A123,Tableau!$A$1:$O$200,4,FALSE),"NO"),$A$1:$O$10,4,FALSE),"Complétez tab"))</f>
        <v/>
      </c>
      <c r="F123" s="47" t="str">
        <f>IF($A123="","",iferror(VLOOKUP(iferror(VLOOKUP($A123,Tableau!$A$1:$O$200,5,FALSE),"NO"),$A$1:$O$10,5,FALSE),"Complétez tab"))</f>
        <v/>
      </c>
      <c r="G123" s="47" t="str">
        <f>IF($A123="","",iferror(VLOOKUP(iferror(VLOOKUP($A123,Tableau!$A$1:$O$200,6,FALSE),"NO"),$A$1:$O$10,6,FALSE),"Complétez tab"))</f>
        <v/>
      </c>
      <c r="H123" s="47" t="str">
        <f>IF($A123="","",iferror(VLOOKUP(iferror(VLOOKUP($A123,Tableau!$A$1:$O$200,7,FALSE),"NO"),$A$1:$O$10,7,FALSE),"Complétez tab"))</f>
        <v/>
      </c>
      <c r="I123" s="47" t="str">
        <f>IF($A123="","",iferror(VLOOKUP(iferror(VLOOKUP($A123,Tableau!$A$1:$O$200,8,FALSE),"NO"),$A$1:$O$10,8,FALSE),"Complétez tab"))</f>
        <v/>
      </c>
      <c r="J123" s="47" t="str">
        <f>IF($A123="","",iferror(VLOOKUP(iferror(VLOOKUP($A123,Tableau!$A$1:$O$200,9,FALSE),"NO"),$A$1:$O$10,9,FALSE),"Complétez tab"))</f>
        <v/>
      </c>
      <c r="K123" s="47" t="str">
        <f>IF($A123="","",iferror(VLOOKUP(iferror(VLOOKUP($A123,Tableau!$A$1:$O$200,10,FALSE),"NO"),$A$1:$O$10,10,FALSE),"Complétez tab"))</f>
        <v/>
      </c>
      <c r="L123" s="47" t="str">
        <f>IF($A123="","",iferror(VLOOKUP(iferror(VLOOKUP($A123,Tableau!$A$1:$O$200,11,FALSE),"NO"),$A$1:$O$10,11,FALSE),"Complétez tab"))</f>
        <v/>
      </c>
      <c r="M123" s="47" t="str">
        <f>IF($A123="","",iferror(VLOOKUP(iferror(VLOOKUP($A123,Tableau!$A$1:$O$200,12,FALSE),"NO"),$A$1:$O$10,12,FALSE),"Complétez tab"))</f>
        <v/>
      </c>
      <c r="N123" s="47" t="str">
        <f>IF($A123="","",iferror(VLOOKUP(iferror(VLOOKUP($A123,Tableau!$A$1:$O$200,13,FALSE),"NO"),$A$1:$O$10,13,FALSE),"Complétez tab"))</f>
        <v/>
      </c>
      <c r="O123" s="47" t="str">
        <f>IF($A123="","",iferror(VLOOKUP(iferror(VLOOKUP($A123,Tableau!$A$1:$O$200,14,FALSE),"NO"),$A$1:$O$10,14,FALSE),"Complétez tab"))</f>
        <v/>
      </c>
      <c r="P123" s="47" t="str">
        <f>IF($A123="","",iferror(VLOOKUP(iferror(VLOOKUP($A123,Tableau!$A$1:$O$200,15,FALSE),"NO"),$A$1:$O$10,15,FALSE),"Complétez tab"))</f>
        <v/>
      </c>
      <c r="Q123" s="48">
        <f t="shared" si="1"/>
        <v>0</v>
      </c>
      <c r="R123" s="48">
        <f t="shared" si="2"/>
        <v>0</v>
      </c>
      <c r="S123" s="48" t="str">
        <f t="shared" si="3"/>
        <v/>
      </c>
      <c r="T123" s="48" t="str">
        <f t="shared" si="4"/>
        <v/>
      </c>
    </row>
    <row r="124">
      <c r="A124" s="49" t="str">
        <f>Listes!C114</f>
        <v/>
      </c>
      <c r="B124" s="50"/>
      <c r="C124" s="47" t="str">
        <f>IF($A124="","",iferror(VLOOKUP(iferror(VLOOKUP($A124,Tableau!$A$1:$O$200,2,FALSE),"NO"),$A$1:$O$10,2,FALSE),"Complétez tab"))</f>
        <v/>
      </c>
      <c r="D124" s="47" t="str">
        <f>IF($A124="","",iferror(VLOOKUP(iferror(VLOOKUP($A124,Tableau!$A$1:$O$200,3,FALSE),"NO"),$A$1:$O$10,3,FALSE),"Complétez tab"))</f>
        <v/>
      </c>
      <c r="E124" s="47" t="str">
        <f>IF($A124="","",iferror(VLOOKUP(iferror(VLOOKUP($A124,Tableau!$A$1:$O$200,4,FALSE),"NO"),$A$1:$O$10,4,FALSE),"Complétez tab"))</f>
        <v/>
      </c>
      <c r="F124" s="47" t="str">
        <f>IF($A124="","",iferror(VLOOKUP(iferror(VLOOKUP($A124,Tableau!$A$1:$O$200,5,FALSE),"NO"),$A$1:$O$10,5,FALSE),"Complétez tab"))</f>
        <v/>
      </c>
      <c r="G124" s="47" t="str">
        <f>IF($A124="","",iferror(VLOOKUP(iferror(VLOOKUP($A124,Tableau!$A$1:$O$200,6,FALSE),"NO"),$A$1:$O$10,6,FALSE),"Complétez tab"))</f>
        <v/>
      </c>
      <c r="H124" s="47" t="str">
        <f>IF($A124="","",iferror(VLOOKUP(iferror(VLOOKUP($A124,Tableau!$A$1:$O$200,7,FALSE),"NO"),$A$1:$O$10,7,FALSE),"Complétez tab"))</f>
        <v/>
      </c>
      <c r="I124" s="47" t="str">
        <f>IF($A124="","",iferror(VLOOKUP(iferror(VLOOKUP($A124,Tableau!$A$1:$O$200,8,FALSE),"NO"),$A$1:$O$10,8,FALSE),"Complétez tab"))</f>
        <v/>
      </c>
      <c r="J124" s="47" t="str">
        <f>IF($A124="","",iferror(VLOOKUP(iferror(VLOOKUP($A124,Tableau!$A$1:$O$200,9,FALSE),"NO"),$A$1:$O$10,9,FALSE),"Complétez tab"))</f>
        <v/>
      </c>
      <c r="K124" s="47" t="str">
        <f>IF($A124="","",iferror(VLOOKUP(iferror(VLOOKUP($A124,Tableau!$A$1:$O$200,10,FALSE),"NO"),$A$1:$O$10,10,FALSE),"Complétez tab"))</f>
        <v/>
      </c>
      <c r="L124" s="47" t="str">
        <f>IF($A124="","",iferror(VLOOKUP(iferror(VLOOKUP($A124,Tableau!$A$1:$O$200,11,FALSE),"NO"),$A$1:$O$10,11,FALSE),"Complétez tab"))</f>
        <v/>
      </c>
      <c r="M124" s="47" t="str">
        <f>IF($A124="","",iferror(VLOOKUP(iferror(VLOOKUP($A124,Tableau!$A$1:$O$200,12,FALSE),"NO"),$A$1:$O$10,12,FALSE),"Complétez tab"))</f>
        <v/>
      </c>
      <c r="N124" s="47" t="str">
        <f>IF($A124="","",iferror(VLOOKUP(iferror(VLOOKUP($A124,Tableau!$A$1:$O$200,13,FALSE),"NO"),$A$1:$O$10,13,FALSE),"Complétez tab"))</f>
        <v/>
      </c>
      <c r="O124" s="47" t="str">
        <f>IF($A124="","",iferror(VLOOKUP(iferror(VLOOKUP($A124,Tableau!$A$1:$O$200,14,FALSE),"NO"),$A$1:$O$10,14,FALSE),"Complétez tab"))</f>
        <v/>
      </c>
      <c r="P124" s="47" t="str">
        <f>IF($A124="","",iferror(VLOOKUP(iferror(VLOOKUP($A124,Tableau!$A$1:$O$200,15,FALSE),"NO"),$A$1:$O$10,15,FALSE),"Complétez tab"))</f>
        <v/>
      </c>
      <c r="Q124" s="48">
        <f t="shared" si="1"/>
        <v>0</v>
      </c>
      <c r="R124" s="48">
        <f t="shared" si="2"/>
        <v>0</v>
      </c>
      <c r="S124" s="48" t="str">
        <f t="shared" si="3"/>
        <v/>
      </c>
      <c r="T124" s="48" t="str">
        <f t="shared" si="4"/>
        <v/>
      </c>
    </row>
    <row r="125">
      <c r="A125" s="45" t="str">
        <f>Listes!C115</f>
        <v/>
      </c>
      <c r="B125" s="46"/>
      <c r="C125" s="47" t="str">
        <f>IF($A125="","",iferror(VLOOKUP(iferror(VLOOKUP($A125,Tableau!$A$1:$O$200,2,FALSE),"NO"),$A$1:$O$10,2,FALSE),"Complétez tab"))</f>
        <v/>
      </c>
      <c r="D125" s="47" t="str">
        <f>IF($A125="","",iferror(VLOOKUP(iferror(VLOOKUP($A125,Tableau!$A$1:$O$200,3,FALSE),"NO"),$A$1:$O$10,3,FALSE),"Complétez tab"))</f>
        <v/>
      </c>
      <c r="E125" s="47" t="str">
        <f>IF($A125="","",iferror(VLOOKUP(iferror(VLOOKUP($A125,Tableau!$A$1:$O$200,4,FALSE),"NO"),$A$1:$O$10,4,FALSE),"Complétez tab"))</f>
        <v/>
      </c>
      <c r="F125" s="47" t="str">
        <f>IF($A125="","",iferror(VLOOKUP(iferror(VLOOKUP($A125,Tableau!$A$1:$O$200,5,FALSE),"NO"),$A$1:$O$10,5,FALSE),"Complétez tab"))</f>
        <v/>
      </c>
      <c r="G125" s="47" t="str">
        <f>IF($A125="","",iferror(VLOOKUP(iferror(VLOOKUP($A125,Tableau!$A$1:$O$200,6,FALSE),"NO"),$A$1:$O$10,6,FALSE),"Complétez tab"))</f>
        <v/>
      </c>
      <c r="H125" s="47" t="str">
        <f>IF($A125="","",iferror(VLOOKUP(iferror(VLOOKUP($A125,Tableau!$A$1:$O$200,7,FALSE),"NO"),$A$1:$O$10,7,FALSE),"Complétez tab"))</f>
        <v/>
      </c>
      <c r="I125" s="47" t="str">
        <f>IF($A125="","",iferror(VLOOKUP(iferror(VLOOKUP($A125,Tableau!$A$1:$O$200,8,FALSE),"NO"),$A$1:$O$10,8,FALSE),"Complétez tab"))</f>
        <v/>
      </c>
      <c r="J125" s="47" t="str">
        <f>IF($A125="","",iferror(VLOOKUP(iferror(VLOOKUP($A125,Tableau!$A$1:$O$200,9,FALSE),"NO"),$A$1:$O$10,9,FALSE),"Complétez tab"))</f>
        <v/>
      </c>
      <c r="K125" s="47" t="str">
        <f>IF($A125="","",iferror(VLOOKUP(iferror(VLOOKUP($A125,Tableau!$A$1:$O$200,10,FALSE),"NO"),$A$1:$O$10,10,FALSE),"Complétez tab"))</f>
        <v/>
      </c>
      <c r="L125" s="47" t="str">
        <f>IF($A125="","",iferror(VLOOKUP(iferror(VLOOKUP($A125,Tableau!$A$1:$O$200,11,FALSE),"NO"),$A$1:$O$10,11,FALSE),"Complétez tab"))</f>
        <v/>
      </c>
      <c r="M125" s="47" t="str">
        <f>IF($A125="","",iferror(VLOOKUP(iferror(VLOOKUP($A125,Tableau!$A$1:$O$200,12,FALSE),"NO"),$A$1:$O$10,12,FALSE),"Complétez tab"))</f>
        <v/>
      </c>
      <c r="N125" s="47" t="str">
        <f>IF($A125="","",iferror(VLOOKUP(iferror(VLOOKUP($A125,Tableau!$A$1:$O$200,13,FALSE),"NO"),$A$1:$O$10,13,FALSE),"Complétez tab"))</f>
        <v/>
      </c>
      <c r="O125" s="47" t="str">
        <f>IF($A125="","",iferror(VLOOKUP(iferror(VLOOKUP($A125,Tableau!$A$1:$O$200,14,FALSE),"NO"),$A$1:$O$10,14,FALSE),"Complétez tab"))</f>
        <v/>
      </c>
      <c r="P125" s="47" t="str">
        <f>IF($A125="","",iferror(VLOOKUP(iferror(VLOOKUP($A125,Tableau!$A$1:$O$200,15,FALSE),"NO"),$A$1:$O$10,15,FALSE),"Complétez tab"))</f>
        <v/>
      </c>
      <c r="Q125" s="48">
        <f t="shared" si="1"/>
        <v>0</v>
      </c>
      <c r="R125" s="48">
        <f t="shared" si="2"/>
        <v>0</v>
      </c>
      <c r="S125" s="48" t="str">
        <f t="shared" si="3"/>
        <v/>
      </c>
      <c r="T125" s="48" t="str">
        <f t="shared" si="4"/>
        <v/>
      </c>
    </row>
    <row r="126">
      <c r="A126" s="49" t="str">
        <f>Listes!C116</f>
        <v/>
      </c>
      <c r="B126" s="50"/>
      <c r="C126" s="47" t="str">
        <f>IF($A126="","",iferror(VLOOKUP(iferror(VLOOKUP($A126,Tableau!$A$1:$O$200,2,FALSE),"NO"),$A$1:$O$10,2,FALSE),"Complétez tab"))</f>
        <v/>
      </c>
      <c r="D126" s="47" t="str">
        <f>IF($A126="","",iferror(VLOOKUP(iferror(VLOOKUP($A126,Tableau!$A$1:$O$200,3,FALSE),"NO"),$A$1:$O$10,3,FALSE),"Complétez tab"))</f>
        <v/>
      </c>
      <c r="E126" s="47" t="str">
        <f>IF($A126="","",iferror(VLOOKUP(iferror(VLOOKUP($A126,Tableau!$A$1:$O$200,4,FALSE),"NO"),$A$1:$O$10,4,FALSE),"Complétez tab"))</f>
        <v/>
      </c>
      <c r="F126" s="47" t="str">
        <f>IF($A126="","",iferror(VLOOKUP(iferror(VLOOKUP($A126,Tableau!$A$1:$O$200,5,FALSE),"NO"),$A$1:$O$10,5,FALSE),"Complétez tab"))</f>
        <v/>
      </c>
      <c r="G126" s="47" t="str">
        <f>IF($A126="","",iferror(VLOOKUP(iferror(VLOOKUP($A126,Tableau!$A$1:$O$200,6,FALSE),"NO"),$A$1:$O$10,6,FALSE),"Complétez tab"))</f>
        <v/>
      </c>
      <c r="H126" s="47" t="str">
        <f>IF($A126="","",iferror(VLOOKUP(iferror(VLOOKUP($A126,Tableau!$A$1:$O$200,7,FALSE),"NO"),$A$1:$O$10,7,FALSE),"Complétez tab"))</f>
        <v/>
      </c>
      <c r="I126" s="47" t="str">
        <f>IF($A126="","",iferror(VLOOKUP(iferror(VLOOKUP($A126,Tableau!$A$1:$O$200,8,FALSE),"NO"),$A$1:$O$10,8,FALSE),"Complétez tab"))</f>
        <v/>
      </c>
      <c r="J126" s="47" t="str">
        <f>IF($A126="","",iferror(VLOOKUP(iferror(VLOOKUP($A126,Tableau!$A$1:$O$200,9,FALSE),"NO"),$A$1:$O$10,9,FALSE),"Complétez tab"))</f>
        <v/>
      </c>
      <c r="K126" s="47" t="str">
        <f>IF($A126="","",iferror(VLOOKUP(iferror(VLOOKUP($A126,Tableau!$A$1:$O$200,10,FALSE),"NO"),$A$1:$O$10,10,FALSE),"Complétez tab"))</f>
        <v/>
      </c>
      <c r="L126" s="47" t="str">
        <f>IF($A126="","",iferror(VLOOKUP(iferror(VLOOKUP($A126,Tableau!$A$1:$O$200,11,FALSE),"NO"),$A$1:$O$10,11,FALSE),"Complétez tab"))</f>
        <v/>
      </c>
      <c r="M126" s="47" t="str">
        <f>IF($A126="","",iferror(VLOOKUP(iferror(VLOOKUP($A126,Tableau!$A$1:$O$200,12,FALSE),"NO"),$A$1:$O$10,12,FALSE),"Complétez tab"))</f>
        <v/>
      </c>
      <c r="N126" s="47" t="str">
        <f>IF($A126="","",iferror(VLOOKUP(iferror(VLOOKUP($A126,Tableau!$A$1:$O$200,13,FALSE),"NO"),$A$1:$O$10,13,FALSE),"Complétez tab"))</f>
        <v/>
      </c>
      <c r="O126" s="47" t="str">
        <f>IF($A126="","",iferror(VLOOKUP(iferror(VLOOKUP($A126,Tableau!$A$1:$O$200,14,FALSE),"NO"),$A$1:$O$10,14,FALSE),"Complétez tab"))</f>
        <v/>
      </c>
      <c r="P126" s="47" t="str">
        <f>IF($A126="","",iferror(VLOOKUP(iferror(VLOOKUP($A126,Tableau!$A$1:$O$200,15,FALSE),"NO"),$A$1:$O$10,15,FALSE),"Complétez tab"))</f>
        <v/>
      </c>
      <c r="Q126" s="48">
        <f t="shared" si="1"/>
        <v>0</v>
      </c>
      <c r="R126" s="48">
        <f t="shared" si="2"/>
        <v>0</v>
      </c>
      <c r="S126" s="48" t="str">
        <f t="shared" si="3"/>
        <v/>
      </c>
      <c r="T126" s="48" t="str">
        <f t="shared" si="4"/>
        <v/>
      </c>
    </row>
    <row r="127">
      <c r="A127" s="45" t="str">
        <f>Listes!C117</f>
        <v/>
      </c>
      <c r="B127" s="46"/>
      <c r="C127" s="47" t="str">
        <f>IF($A127="","",iferror(VLOOKUP(iferror(VLOOKUP($A127,Tableau!$A$1:$O$200,2,FALSE),"NO"),$A$1:$O$10,2,FALSE),"Complétez tab"))</f>
        <v/>
      </c>
      <c r="D127" s="47" t="str">
        <f>IF($A127="","",iferror(VLOOKUP(iferror(VLOOKUP($A127,Tableau!$A$1:$O$200,3,FALSE),"NO"),$A$1:$O$10,3,FALSE),"Complétez tab"))</f>
        <v/>
      </c>
      <c r="E127" s="47" t="str">
        <f>IF($A127="","",iferror(VLOOKUP(iferror(VLOOKUP($A127,Tableau!$A$1:$O$200,4,FALSE),"NO"),$A$1:$O$10,4,FALSE),"Complétez tab"))</f>
        <v/>
      </c>
      <c r="F127" s="47" t="str">
        <f>IF($A127="","",iferror(VLOOKUP(iferror(VLOOKUP($A127,Tableau!$A$1:$O$200,5,FALSE),"NO"),$A$1:$O$10,5,FALSE),"Complétez tab"))</f>
        <v/>
      </c>
      <c r="G127" s="47" t="str">
        <f>IF($A127="","",iferror(VLOOKUP(iferror(VLOOKUP($A127,Tableau!$A$1:$O$200,6,FALSE),"NO"),$A$1:$O$10,6,FALSE),"Complétez tab"))</f>
        <v/>
      </c>
      <c r="H127" s="47" t="str">
        <f>IF($A127="","",iferror(VLOOKUP(iferror(VLOOKUP($A127,Tableau!$A$1:$O$200,7,FALSE),"NO"),$A$1:$O$10,7,FALSE),"Complétez tab"))</f>
        <v/>
      </c>
      <c r="I127" s="47" t="str">
        <f>IF($A127="","",iferror(VLOOKUP(iferror(VLOOKUP($A127,Tableau!$A$1:$O$200,8,FALSE),"NO"),$A$1:$O$10,8,FALSE),"Complétez tab"))</f>
        <v/>
      </c>
      <c r="J127" s="47" t="str">
        <f>IF($A127="","",iferror(VLOOKUP(iferror(VLOOKUP($A127,Tableau!$A$1:$O$200,9,FALSE),"NO"),$A$1:$O$10,9,FALSE),"Complétez tab"))</f>
        <v/>
      </c>
      <c r="K127" s="47" t="str">
        <f>IF($A127="","",iferror(VLOOKUP(iferror(VLOOKUP($A127,Tableau!$A$1:$O$200,10,FALSE),"NO"),$A$1:$O$10,10,FALSE),"Complétez tab"))</f>
        <v/>
      </c>
      <c r="L127" s="47" t="str">
        <f>IF($A127="","",iferror(VLOOKUP(iferror(VLOOKUP($A127,Tableau!$A$1:$O$200,11,FALSE),"NO"),$A$1:$O$10,11,FALSE),"Complétez tab"))</f>
        <v/>
      </c>
      <c r="M127" s="47" t="str">
        <f>IF($A127="","",iferror(VLOOKUP(iferror(VLOOKUP($A127,Tableau!$A$1:$O$200,12,FALSE),"NO"),$A$1:$O$10,12,FALSE),"Complétez tab"))</f>
        <v/>
      </c>
      <c r="N127" s="47" t="str">
        <f>IF($A127="","",iferror(VLOOKUP(iferror(VLOOKUP($A127,Tableau!$A$1:$O$200,13,FALSE),"NO"),$A$1:$O$10,13,FALSE),"Complétez tab"))</f>
        <v/>
      </c>
      <c r="O127" s="47" t="str">
        <f>IF($A127="","",iferror(VLOOKUP(iferror(VLOOKUP($A127,Tableau!$A$1:$O$200,14,FALSE),"NO"),$A$1:$O$10,14,FALSE),"Complétez tab"))</f>
        <v/>
      </c>
      <c r="P127" s="47" t="str">
        <f>IF($A127="","",iferror(VLOOKUP(iferror(VLOOKUP($A127,Tableau!$A$1:$O$200,15,FALSE),"NO"),$A$1:$O$10,15,FALSE),"Complétez tab"))</f>
        <v/>
      </c>
      <c r="Q127" s="48">
        <f t="shared" si="1"/>
        <v>0</v>
      </c>
      <c r="R127" s="48">
        <f t="shared" si="2"/>
        <v>0</v>
      </c>
      <c r="S127" s="48" t="str">
        <f t="shared" si="3"/>
        <v/>
      </c>
      <c r="T127" s="48" t="str">
        <f t="shared" si="4"/>
        <v/>
      </c>
    </row>
    <row r="128">
      <c r="A128" s="49" t="str">
        <f>Listes!C118</f>
        <v/>
      </c>
      <c r="B128" s="50"/>
      <c r="C128" s="47" t="str">
        <f>IF($A128="","",iferror(VLOOKUP(iferror(VLOOKUP($A128,Tableau!$A$1:$O$200,2,FALSE),"NO"),$A$1:$O$10,2,FALSE),"Complétez tab"))</f>
        <v/>
      </c>
      <c r="D128" s="47" t="str">
        <f>IF($A128="","",iferror(VLOOKUP(iferror(VLOOKUP($A128,Tableau!$A$1:$O$200,3,FALSE),"NO"),$A$1:$O$10,3,FALSE),"Complétez tab"))</f>
        <v/>
      </c>
      <c r="E128" s="47" t="str">
        <f>IF($A128="","",iferror(VLOOKUP(iferror(VLOOKUP($A128,Tableau!$A$1:$O$200,4,FALSE),"NO"),$A$1:$O$10,4,FALSE),"Complétez tab"))</f>
        <v/>
      </c>
      <c r="F128" s="47" t="str">
        <f>IF($A128="","",iferror(VLOOKUP(iferror(VLOOKUP($A128,Tableau!$A$1:$O$200,5,FALSE),"NO"),$A$1:$O$10,5,FALSE),"Complétez tab"))</f>
        <v/>
      </c>
      <c r="G128" s="47" t="str">
        <f>IF($A128="","",iferror(VLOOKUP(iferror(VLOOKUP($A128,Tableau!$A$1:$O$200,6,FALSE),"NO"),$A$1:$O$10,6,FALSE),"Complétez tab"))</f>
        <v/>
      </c>
      <c r="H128" s="47" t="str">
        <f>IF($A128="","",iferror(VLOOKUP(iferror(VLOOKUP($A128,Tableau!$A$1:$O$200,7,FALSE),"NO"),$A$1:$O$10,7,FALSE),"Complétez tab"))</f>
        <v/>
      </c>
      <c r="I128" s="47" t="str">
        <f>IF($A128="","",iferror(VLOOKUP(iferror(VLOOKUP($A128,Tableau!$A$1:$O$200,8,FALSE),"NO"),$A$1:$O$10,8,FALSE),"Complétez tab"))</f>
        <v/>
      </c>
      <c r="J128" s="47" t="str">
        <f>IF($A128="","",iferror(VLOOKUP(iferror(VLOOKUP($A128,Tableau!$A$1:$O$200,9,FALSE),"NO"),$A$1:$O$10,9,FALSE),"Complétez tab"))</f>
        <v/>
      </c>
      <c r="K128" s="47" t="str">
        <f>IF($A128="","",iferror(VLOOKUP(iferror(VLOOKUP($A128,Tableau!$A$1:$O$200,10,FALSE),"NO"),$A$1:$O$10,10,FALSE),"Complétez tab"))</f>
        <v/>
      </c>
      <c r="L128" s="47" t="str">
        <f>IF($A128="","",iferror(VLOOKUP(iferror(VLOOKUP($A128,Tableau!$A$1:$O$200,11,FALSE),"NO"),$A$1:$O$10,11,FALSE),"Complétez tab"))</f>
        <v/>
      </c>
      <c r="M128" s="47" t="str">
        <f>IF($A128="","",iferror(VLOOKUP(iferror(VLOOKUP($A128,Tableau!$A$1:$O$200,12,FALSE),"NO"),$A$1:$O$10,12,FALSE),"Complétez tab"))</f>
        <v/>
      </c>
      <c r="N128" s="47" t="str">
        <f>IF($A128="","",iferror(VLOOKUP(iferror(VLOOKUP($A128,Tableau!$A$1:$O$200,13,FALSE),"NO"),$A$1:$O$10,13,FALSE),"Complétez tab"))</f>
        <v/>
      </c>
      <c r="O128" s="47" t="str">
        <f>IF($A128="","",iferror(VLOOKUP(iferror(VLOOKUP($A128,Tableau!$A$1:$O$200,14,FALSE),"NO"),$A$1:$O$10,14,FALSE),"Complétez tab"))</f>
        <v/>
      </c>
      <c r="P128" s="47" t="str">
        <f>IF($A128="","",iferror(VLOOKUP(iferror(VLOOKUP($A128,Tableau!$A$1:$O$200,15,FALSE),"NO"),$A$1:$O$10,15,FALSE),"Complétez tab"))</f>
        <v/>
      </c>
      <c r="Q128" s="48">
        <f t="shared" si="1"/>
        <v>0</v>
      </c>
      <c r="R128" s="48">
        <f t="shared" si="2"/>
        <v>0</v>
      </c>
      <c r="S128" s="48" t="str">
        <f t="shared" si="3"/>
        <v/>
      </c>
      <c r="T128" s="48" t="str">
        <f t="shared" si="4"/>
        <v/>
      </c>
    </row>
    <row r="129">
      <c r="A129" s="45" t="str">
        <f>Listes!C119</f>
        <v/>
      </c>
      <c r="B129" s="46"/>
      <c r="C129" s="47" t="str">
        <f>IF($A129="","",iferror(VLOOKUP(iferror(VLOOKUP($A129,Tableau!$A$1:$O$200,2,FALSE),"NO"),$A$1:$O$10,2,FALSE),"Complétez tab"))</f>
        <v/>
      </c>
      <c r="D129" s="47" t="str">
        <f>IF($A129="","",iferror(VLOOKUP(iferror(VLOOKUP($A129,Tableau!$A$1:$O$200,3,FALSE),"NO"),$A$1:$O$10,3,FALSE),"Complétez tab"))</f>
        <v/>
      </c>
      <c r="E129" s="47" t="str">
        <f>IF($A129="","",iferror(VLOOKUP(iferror(VLOOKUP($A129,Tableau!$A$1:$O$200,4,FALSE),"NO"),$A$1:$O$10,4,FALSE),"Complétez tab"))</f>
        <v/>
      </c>
      <c r="F129" s="47" t="str">
        <f>IF($A129="","",iferror(VLOOKUP(iferror(VLOOKUP($A129,Tableau!$A$1:$O$200,5,FALSE),"NO"),$A$1:$O$10,5,FALSE),"Complétez tab"))</f>
        <v/>
      </c>
      <c r="G129" s="47" t="str">
        <f>IF($A129="","",iferror(VLOOKUP(iferror(VLOOKUP($A129,Tableau!$A$1:$O$200,6,FALSE),"NO"),$A$1:$O$10,6,FALSE),"Complétez tab"))</f>
        <v/>
      </c>
      <c r="H129" s="47" t="str">
        <f>IF($A129="","",iferror(VLOOKUP(iferror(VLOOKUP($A129,Tableau!$A$1:$O$200,7,FALSE),"NO"),$A$1:$O$10,7,FALSE),"Complétez tab"))</f>
        <v/>
      </c>
      <c r="I129" s="47" t="str">
        <f>IF($A129="","",iferror(VLOOKUP(iferror(VLOOKUP($A129,Tableau!$A$1:$O$200,8,FALSE),"NO"),$A$1:$O$10,8,FALSE),"Complétez tab"))</f>
        <v/>
      </c>
      <c r="J129" s="47" t="str">
        <f>IF($A129="","",iferror(VLOOKUP(iferror(VLOOKUP($A129,Tableau!$A$1:$O$200,9,FALSE),"NO"),$A$1:$O$10,9,FALSE),"Complétez tab"))</f>
        <v/>
      </c>
      <c r="K129" s="47" t="str">
        <f>IF($A129="","",iferror(VLOOKUP(iferror(VLOOKUP($A129,Tableau!$A$1:$O$200,10,FALSE),"NO"),$A$1:$O$10,10,FALSE),"Complétez tab"))</f>
        <v/>
      </c>
      <c r="L129" s="47" t="str">
        <f>IF($A129="","",iferror(VLOOKUP(iferror(VLOOKUP($A129,Tableau!$A$1:$O$200,11,FALSE),"NO"),$A$1:$O$10,11,FALSE),"Complétez tab"))</f>
        <v/>
      </c>
      <c r="M129" s="47" t="str">
        <f>IF($A129="","",iferror(VLOOKUP(iferror(VLOOKUP($A129,Tableau!$A$1:$O$200,12,FALSE),"NO"),$A$1:$O$10,12,FALSE),"Complétez tab"))</f>
        <v/>
      </c>
      <c r="N129" s="47" t="str">
        <f>IF($A129="","",iferror(VLOOKUP(iferror(VLOOKUP($A129,Tableau!$A$1:$O$200,13,FALSE),"NO"),$A$1:$O$10,13,FALSE),"Complétez tab"))</f>
        <v/>
      </c>
      <c r="O129" s="47" t="str">
        <f>IF($A129="","",iferror(VLOOKUP(iferror(VLOOKUP($A129,Tableau!$A$1:$O$200,14,FALSE),"NO"),$A$1:$O$10,14,FALSE),"Complétez tab"))</f>
        <v/>
      </c>
      <c r="P129" s="47" t="str">
        <f>IF($A129="","",iferror(VLOOKUP(iferror(VLOOKUP($A129,Tableau!$A$1:$O$200,15,FALSE),"NO"),$A$1:$O$10,15,FALSE),"Complétez tab"))</f>
        <v/>
      </c>
      <c r="Q129" s="48">
        <f t="shared" si="1"/>
        <v>0</v>
      </c>
      <c r="R129" s="48">
        <f t="shared" si="2"/>
        <v>0</v>
      </c>
      <c r="S129" s="48" t="str">
        <f t="shared" si="3"/>
        <v/>
      </c>
      <c r="T129" s="48" t="str">
        <f t="shared" si="4"/>
        <v/>
      </c>
    </row>
    <row r="130">
      <c r="A130" s="49" t="str">
        <f>Listes!C120</f>
        <v/>
      </c>
      <c r="B130" s="50"/>
      <c r="C130" s="47" t="str">
        <f>IF($A130="","",iferror(VLOOKUP(iferror(VLOOKUP($A130,Tableau!$A$1:$O$200,2,FALSE),"NO"),$A$1:$O$10,2,FALSE),"Complétez tab"))</f>
        <v/>
      </c>
      <c r="D130" s="47" t="str">
        <f>IF($A130="","",iferror(VLOOKUP(iferror(VLOOKUP($A130,Tableau!$A$1:$O$200,3,FALSE),"NO"),$A$1:$O$10,3,FALSE),"Complétez tab"))</f>
        <v/>
      </c>
      <c r="E130" s="47" t="str">
        <f>IF($A130="","",iferror(VLOOKUP(iferror(VLOOKUP($A130,Tableau!$A$1:$O$200,4,FALSE),"NO"),$A$1:$O$10,4,FALSE),"Complétez tab"))</f>
        <v/>
      </c>
      <c r="F130" s="47" t="str">
        <f>IF($A130="","",iferror(VLOOKUP(iferror(VLOOKUP($A130,Tableau!$A$1:$O$200,5,FALSE),"NO"),$A$1:$O$10,5,FALSE),"Complétez tab"))</f>
        <v/>
      </c>
      <c r="G130" s="47" t="str">
        <f>IF($A130="","",iferror(VLOOKUP(iferror(VLOOKUP($A130,Tableau!$A$1:$O$200,6,FALSE),"NO"),$A$1:$O$10,6,FALSE),"Complétez tab"))</f>
        <v/>
      </c>
      <c r="H130" s="47" t="str">
        <f>IF($A130="","",iferror(VLOOKUP(iferror(VLOOKUP($A130,Tableau!$A$1:$O$200,7,FALSE),"NO"),$A$1:$O$10,7,FALSE),"Complétez tab"))</f>
        <v/>
      </c>
      <c r="I130" s="47" t="str">
        <f>IF($A130="","",iferror(VLOOKUP(iferror(VLOOKUP($A130,Tableau!$A$1:$O$200,8,FALSE),"NO"),$A$1:$O$10,8,FALSE),"Complétez tab"))</f>
        <v/>
      </c>
      <c r="J130" s="47" t="str">
        <f>IF($A130="","",iferror(VLOOKUP(iferror(VLOOKUP($A130,Tableau!$A$1:$O$200,9,FALSE),"NO"),$A$1:$O$10,9,FALSE),"Complétez tab"))</f>
        <v/>
      </c>
      <c r="K130" s="47" t="str">
        <f>IF($A130="","",iferror(VLOOKUP(iferror(VLOOKUP($A130,Tableau!$A$1:$O$200,10,FALSE),"NO"),$A$1:$O$10,10,FALSE),"Complétez tab"))</f>
        <v/>
      </c>
      <c r="L130" s="47" t="str">
        <f>IF($A130="","",iferror(VLOOKUP(iferror(VLOOKUP($A130,Tableau!$A$1:$O$200,11,FALSE),"NO"),$A$1:$O$10,11,FALSE),"Complétez tab"))</f>
        <v/>
      </c>
      <c r="M130" s="47" t="str">
        <f>IF($A130="","",iferror(VLOOKUP(iferror(VLOOKUP($A130,Tableau!$A$1:$O$200,12,FALSE),"NO"),$A$1:$O$10,12,FALSE),"Complétez tab"))</f>
        <v/>
      </c>
      <c r="N130" s="47" t="str">
        <f>IF($A130="","",iferror(VLOOKUP(iferror(VLOOKUP($A130,Tableau!$A$1:$O$200,13,FALSE),"NO"),$A$1:$O$10,13,FALSE),"Complétez tab"))</f>
        <v/>
      </c>
      <c r="O130" s="47" t="str">
        <f>IF($A130="","",iferror(VLOOKUP(iferror(VLOOKUP($A130,Tableau!$A$1:$O$200,14,FALSE),"NO"),$A$1:$O$10,14,FALSE),"Complétez tab"))</f>
        <v/>
      </c>
      <c r="P130" s="47" t="str">
        <f>IF($A130="","",iferror(VLOOKUP(iferror(VLOOKUP($A130,Tableau!$A$1:$O$200,15,FALSE),"NO"),$A$1:$O$10,15,FALSE),"Complétez tab"))</f>
        <v/>
      </c>
      <c r="Q130" s="48">
        <f t="shared" si="1"/>
        <v>0</v>
      </c>
      <c r="R130" s="48">
        <f t="shared" si="2"/>
        <v>0</v>
      </c>
      <c r="S130" s="48" t="str">
        <f t="shared" si="3"/>
        <v/>
      </c>
      <c r="T130" s="48" t="str">
        <f t="shared" si="4"/>
        <v/>
      </c>
    </row>
    <row r="131">
      <c r="A131" s="45" t="str">
        <f>Listes!C121</f>
        <v/>
      </c>
      <c r="B131" s="46"/>
      <c r="C131" s="47" t="str">
        <f>IF($A131="","",iferror(VLOOKUP(iferror(VLOOKUP($A131,Tableau!$A$1:$O$200,2,FALSE),"NO"),$A$1:$O$10,2,FALSE),"Complétez tab"))</f>
        <v/>
      </c>
      <c r="D131" s="47" t="str">
        <f>IF($A131="","",iferror(VLOOKUP(iferror(VLOOKUP($A131,Tableau!$A$1:$O$200,3,FALSE),"NO"),$A$1:$O$10,3,FALSE),"Complétez tab"))</f>
        <v/>
      </c>
      <c r="E131" s="47" t="str">
        <f>IF($A131="","",iferror(VLOOKUP(iferror(VLOOKUP($A131,Tableau!$A$1:$O$200,4,FALSE),"NO"),$A$1:$O$10,4,FALSE),"Complétez tab"))</f>
        <v/>
      </c>
      <c r="F131" s="47" t="str">
        <f>IF($A131="","",iferror(VLOOKUP(iferror(VLOOKUP($A131,Tableau!$A$1:$O$200,5,FALSE),"NO"),$A$1:$O$10,5,FALSE),"Complétez tab"))</f>
        <v/>
      </c>
      <c r="G131" s="47" t="str">
        <f>IF($A131="","",iferror(VLOOKUP(iferror(VLOOKUP($A131,Tableau!$A$1:$O$200,6,FALSE),"NO"),$A$1:$O$10,6,FALSE),"Complétez tab"))</f>
        <v/>
      </c>
      <c r="H131" s="47" t="str">
        <f>IF($A131="","",iferror(VLOOKUP(iferror(VLOOKUP($A131,Tableau!$A$1:$O$200,7,FALSE),"NO"),$A$1:$O$10,7,FALSE),"Complétez tab"))</f>
        <v/>
      </c>
      <c r="I131" s="47" t="str">
        <f>IF($A131="","",iferror(VLOOKUP(iferror(VLOOKUP($A131,Tableau!$A$1:$O$200,8,FALSE),"NO"),$A$1:$O$10,8,FALSE),"Complétez tab"))</f>
        <v/>
      </c>
      <c r="J131" s="47" t="str">
        <f>IF($A131="","",iferror(VLOOKUP(iferror(VLOOKUP($A131,Tableau!$A$1:$O$200,9,FALSE),"NO"),$A$1:$O$10,9,FALSE),"Complétez tab"))</f>
        <v/>
      </c>
      <c r="K131" s="47" t="str">
        <f>IF($A131="","",iferror(VLOOKUP(iferror(VLOOKUP($A131,Tableau!$A$1:$O$200,10,FALSE),"NO"),$A$1:$O$10,10,FALSE),"Complétez tab"))</f>
        <v/>
      </c>
      <c r="L131" s="47" t="str">
        <f>IF($A131="","",iferror(VLOOKUP(iferror(VLOOKUP($A131,Tableau!$A$1:$O$200,11,FALSE),"NO"),$A$1:$O$10,11,FALSE),"Complétez tab"))</f>
        <v/>
      </c>
      <c r="M131" s="47" t="str">
        <f>IF($A131="","",iferror(VLOOKUP(iferror(VLOOKUP($A131,Tableau!$A$1:$O$200,12,FALSE),"NO"),$A$1:$O$10,12,FALSE),"Complétez tab"))</f>
        <v/>
      </c>
      <c r="N131" s="47" t="str">
        <f>IF($A131="","",iferror(VLOOKUP(iferror(VLOOKUP($A131,Tableau!$A$1:$O$200,13,FALSE),"NO"),$A$1:$O$10,13,FALSE),"Complétez tab"))</f>
        <v/>
      </c>
      <c r="O131" s="47" t="str">
        <f>IF($A131="","",iferror(VLOOKUP(iferror(VLOOKUP($A131,Tableau!$A$1:$O$200,14,FALSE),"NO"),$A$1:$O$10,14,FALSE),"Complétez tab"))</f>
        <v/>
      </c>
      <c r="P131" s="47" t="str">
        <f>IF($A131="","",iferror(VLOOKUP(iferror(VLOOKUP($A131,Tableau!$A$1:$O$200,15,FALSE),"NO"),$A$1:$O$10,15,FALSE),"Complétez tab"))</f>
        <v/>
      </c>
      <c r="Q131" s="48">
        <f t="shared" si="1"/>
        <v>0</v>
      </c>
      <c r="R131" s="48">
        <f t="shared" si="2"/>
        <v>0</v>
      </c>
      <c r="S131" s="48" t="str">
        <f t="shared" si="3"/>
        <v/>
      </c>
      <c r="T131" s="48" t="str">
        <f t="shared" si="4"/>
        <v/>
      </c>
    </row>
    <row r="132">
      <c r="A132" s="49" t="str">
        <f>Listes!C122</f>
        <v/>
      </c>
      <c r="B132" s="50"/>
      <c r="C132" s="47" t="str">
        <f>IF($A132="","",iferror(VLOOKUP(iferror(VLOOKUP($A132,Tableau!$A$1:$O$200,2,FALSE),"NO"),$A$1:$O$10,2,FALSE),"Complétez tab"))</f>
        <v/>
      </c>
      <c r="D132" s="47" t="str">
        <f>IF($A132="","",iferror(VLOOKUP(iferror(VLOOKUP($A132,Tableau!$A$1:$O$200,3,FALSE),"NO"),$A$1:$O$10,3,FALSE),"Complétez tab"))</f>
        <v/>
      </c>
      <c r="E132" s="47" t="str">
        <f>IF($A132="","",iferror(VLOOKUP(iferror(VLOOKUP($A132,Tableau!$A$1:$O$200,4,FALSE),"NO"),$A$1:$O$10,4,FALSE),"Complétez tab"))</f>
        <v/>
      </c>
      <c r="F132" s="47" t="str">
        <f>IF($A132="","",iferror(VLOOKUP(iferror(VLOOKUP($A132,Tableau!$A$1:$O$200,5,FALSE),"NO"),$A$1:$O$10,5,FALSE),"Complétez tab"))</f>
        <v/>
      </c>
      <c r="G132" s="47" t="str">
        <f>IF($A132="","",iferror(VLOOKUP(iferror(VLOOKUP($A132,Tableau!$A$1:$O$200,6,FALSE),"NO"),$A$1:$O$10,6,FALSE),"Complétez tab"))</f>
        <v/>
      </c>
      <c r="H132" s="47" t="str">
        <f>IF($A132="","",iferror(VLOOKUP(iferror(VLOOKUP($A132,Tableau!$A$1:$O$200,7,FALSE),"NO"),$A$1:$O$10,7,FALSE),"Complétez tab"))</f>
        <v/>
      </c>
      <c r="I132" s="47" t="str">
        <f>IF($A132="","",iferror(VLOOKUP(iferror(VLOOKUP($A132,Tableau!$A$1:$O$200,8,FALSE),"NO"),$A$1:$O$10,8,FALSE),"Complétez tab"))</f>
        <v/>
      </c>
      <c r="J132" s="47" t="str">
        <f>IF($A132="","",iferror(VLOOKUP(iferror(VLOOKUP($A132,Tableau!$A$1:$O$200,9,FALSE),"NO"),$A$1:$O$10,9,FALSE),"Complétez tab"))</f>
        <v/>
      </c>
      <c r="K132" s="47" t="str">
        <f>IF($A132="","",iferror(VLOOKUP(iferror(VLOOKUP($A132,Tableau!$A$1:$O$200,10,FALSE),"NO"),$A$1:$O$10,10,FALSE),"Complétez tab"))</f>
        <v/>
      </c>
      <c r="L132" s="47" t="str">
        <f>IF($A132="","",iferror(VLOOKUP(iferror(VLOOKUP($A132,Tableau!$A$1:$O$200,11,FALSE),"NO"),$A$1:$O$10,11,FALSE),"Complétez tab"))</f>
        <v/>
      </c>
      <c r="M132" s="47" t="str">
        <f>IF($A132="","",iferror(VLOOKUP(iferror(VLOOKUP($A132,Tableau!$A$1:$O$200,12,FALSE),"NO"),$A$1:$O$10,12,FALSE),"Complétez tab"))</f>
        <v/>
      </c>
      <c r="N132" s="47" t="str">
        <f>IF($A132="","",iferror(VLOOKUP(iferror(VLOOKUP($A132,Tableau!$A$1:$O$200,13,FALSE),"NO"),$A$1:$O$10,13,FALSE),"Complétez tab"))</f>
        <v/>
      </c>
      <c r="O132" s="47" t="str">
        <f>IF($A132="","",iferror(VLOOKUP(iferror(VLOOKUP($A132,Tableau!$A$1:$O$200,14,FALSE),"NO"),$A$1:$O$10,14,FALSE),"Complétez tab"))</f>
        <v/>
      </c>
      <c r="P132" s="47" t="str">
        <f>IF($A132="","",iferror(VLOOKUP(iferror(VLOOKUP($A132,Tableau!$A$1:$O$200,15,FALSE),"NO"),$A$1:$O$10,15,FALSE),"Complétez tab"))</f>
        <v/>
      </c>
      <c r="Q132" s="48">
        <f t="shared" si="1"/>
        <v>0</v>
      </c>
      <c r="R132" s="48">
        <f t="shared" si="2"/>
        <v>0</v>
      </c>
      <c r="S132" s="48" t="str">
        <f t="shared" si="3"/>
        <v/>
      </c>
      <c r="T132" s="48" t="str">
        <f t="shared" si="4"/>
        <v/>
      </c>
    </row>
    <row r="133">
      <c r="A133" s="45" t="str">
        <f>Listes!C123</f>
        <v/>
      </c>
      <c r="B133" s="46"/>
      <c r="C133" s="47" t="str">
        <f>IF($A133="","",iferror(VLOOKUP(iferror(VLOOKUP($A133,Tableau!$A$1:$O$200,2,FALSE),"NO"),$A$1:$O$10,2,FALSE),"Complétez tab"))</f>
        <v/>
      </c>
      <c r="D133" s="47" t="str">
        <f>IF($A133="","",iferror(VLOOKUP(iferror(VLOOKUP($A133,Tableau!$A$1:$O$200,3,FALSE),"NO"),$A$1:$O$10,3,FALSE),"Complétez tab"))</f>
        <v/>
      </c>
      <c r="E133" s="47" t="str">
        <f>IF($A133="","",iferror(VLOOKUP(iferror(VLOOKUP($A133,Tableau!$A$1:$O$200,4,FALSE),"NO"),$A$1:$O$10,4,FALSE),"Complétez tab"))</f>
        <v/>
      </c>
      <c r="F133" s="47" t="str">
        <f>IF($A133="","",iferror(VLOOKUP(iferror(VLOOKUP($A133,Tableau!$A$1:$O$200,5,FALSE),"NO"),$A$1:$O$10,5,FALSE),"Complétez tab"))</f>
        <v/>
      </c>
      <c r="G133" s="47" t="str">
        <f>IF($A133="","",iferror(VLOOKUP(iferror(VLOOKUP($A133,Tableau!$A$1:$O$200,6,FALSE),"NO"),$A$1:$O$10,6,FALSE),"Complétez tab"))</f>
        <v/>
      </c>
      <c r="H133" s="47" t="str">
        <f>IF($A133="","",iferror(VLOOKUP(iferror(VLOOKUP($A133,Tableau!$A$1:$O$200,7,FALSE),"NO"),$A$1:$O$10,7,FALSE),"Complétez tab"))</f>
        <v/>
      </c>
      <c r="I133" s="47" t="str">
        <f>IF($A133="","",iferror(VLOOKUP(iferror(VLOOKUP($A133,Tableau!$A$1:$O$200,8,FALSE),"NO"),$A$1:$O$10,8,FALSE),"Complétez tab"))</f>
        <v/>
      </c>
      <c r="J133" s="47" t="str">
        <f>IF($A133="","",iferror(VLOOKUP(iferror(VLOOKUP($A133,Tableau!$A$1:$O$200,9,FALSE),"NO"),$A$1:$O$10,9,FALSE),"Complétez tab"))</f>
        <v/>
      </c>
      <c r="K133" s="47" t="str">
        <f>IF($A133="","",iferror(VLOOKUP(iferror(VLOOKUP($A133,Tableau!$A$1:$O$200,10,FALSE),"NO"),$A$1:$O$10,10,FALSE),"Complétez tab"))</f>
        <v/>
      </c>
      <c r="L133" s="47" t="str">
        <f>IF($A133="","",iferror(VLOOKUP(iferror(VLOOKUP($A133,Tableau!$A$1:$O$200,11,FALSE),"NO"),$A$1:$O$10,11,FALSE),"Complétez tab"))</f>
        <v/>
      </c>
      <c r="M133" s="47" t="str">
        <f>IF($A133="","",iferror(VLOOKUP(iferror(VLOOKUP($A133,Tableau!$A$1:$O$200,12,FALSE),"NO"),$A$1:$O$10,12,FALSE),"Complétez tab"))</f>
        <v/>
      </c>
      <c r="N133" s="47" t="str">
        <f>IF($A133="","",iferror(VLOOKUP(iferror(VLOOKUP($A133,Tableau!$A$1:$O$200,13,FALSE),"NO"),$A$1:$O$10,13,FALSE),"Complétez tab"))</f>
        <v/>
      </c>
      <c r="O133" s="47" t="str">
        <f>IF($A133="","",iferror(VLOOKUP(iferror(VLOOKUP($A133,Tableau!$A$1:$O$200,14,FALSE),"NO"),$A$1:$O$10,14,FALSE),"Complétez tab"))</f>
        <v/>
      </c>
      <c r="P133" s="47" t="str">
        <f>IF($A133="","",iferror(VLOOKUP(iferror(VLOOKUP($A133,Tableau!$A$1:$O$200,15,FALSE),"NO"),$A$1:$O$10,15,FALSE),"Complétez tab"))</f>
        <v/>
      </c>
      <c r="Q133" s="48">
        <f t="shared" si="1"/>
        <v>0</v>
      </c>
      <c r="R133" s="48">
        <f t="shared" si="2"/>
        <v>0</v>
      </c>
      <c r="S133" s="48" t="str">
        <f t="shared" si="3"/>
        <v/>
      </c>
      <c r="T133" s="48" t="str">
        <f t="shared" si="4"/>
        <v/>
      </c>
    </row>
    <row r="134">
      <c r="A134" s="49" t="str">
        <f>Listes!C124</f>
        <v/>
      </c>
      <c r="B134" s="50"/>
      <c r="C134" s="47" t="str">
        <f>IF($A134="","",iferror(VLOOKUP(iferror(VLOOKUP($A134,Tableau!$A$1:$O$200,2,FALSE),"NO"),$A$1:$O$10,2,FALSE),"Complétez tab"))</f>
        <v/>
      </c>
      <c r="D134" s="47" t="str">
        <f>IF($A134="","",iferror(VLOOKUP(iferror(VLOOKUP($A134,Tableau!$A$1:$O$200,3,FALSE),"NO"),$A$1:$O$10,3,FALSE),"Complétez tab"))</f>
        <v/>
      </c>
      <c r="E134" s="47" t="str">
        <f>IF($A134="","",iferror(VLOOKUP(iferror(VLOOKUP($A134,Tableau!$A$1:$O$200,4,FALSE),"NO"),$A$1:$O$10,4,FALSE),"Complétez tab"))</f>
        <v/>
      </c>
      <c r="F134" s="47" t="str">
        <f>IF($A134="","",iferror(VLOOKUP(iferror(VLOOKUP($A134,Tableau!$A$1:$O$200,5,FALSE),"NO"),$A$1:$O$10,5,FALSE),"Complétez tab"))</f>
        <v/>
      </c>
      <c r="G134" s="47" t="str">
        <f>IF($A134="","",iferror(VLOOKUP(iferror(VLOOKUP($A134,Tableau!$A$1:$O$200,6,FALSE),"NO"),$A$1:$O$10,6,FALSE),"Complétez tab"))</f>
        <v/>
      </c>
      <c r="H134" s="47" t="str">
        <f>IF($A134="","",iferror(VLOOKUP(iferror(VLOOKUP($A134,Tableau!$A$1:$O$200,7,FALSE),"NO"),$A$1:$O$10,7,FALSE),"Complétez tab"))</f>
        <v/>
      </c>
      <c r="I134" s="47" t="str">
        <f>IF($A134="","",iferror(VLOOKUP(iferror(VLOOKUP($A134,Tableau!$A$1:$O$200,8,FALSE),"NO"),$A$1:$O$10,8,FALSE),"Complétez tab"))</f>
        <v/>
      </c>
      <c r="J134" s="47" t="str">
        <f>IF($A134="","",iferror(VLOOKUP(iferror(VLOOKUP($A134,Tableau!$A$1:$O$200,9,FALSE),"NO"),$A$1:$O$10,9,FALSE),"Complétez tab"))</f>
        <v/>
      </c>
      <c r="K134" s="47" t="str">
        <f>IF($A134="","",iferror(VLOOKUP(iferror(VLOOKUP($A134,Tableau!$A$1:$O$200,10,FALSE),"NO"),$A$1:$O$10,10,FALSE),"Complétez tab"))</f>
        <v/>
      </c>
      <c r="L134" s="47" t="str">
        <f>IF($A134="","",iferror(VLOOKUP(iferror(VLOOKUP($A134,Tableau!$A$1:$O$200,11,FALSE),"NO"),$A$1:$O$10,11,FALSE),"Complétez tab"))</f>
        <v/>
      </c>
      <c r="M134" s="47" t="str">
        <f>IF($A134="","",iferror(VLOOKUP(iferror(VLOOKUP($A134,Tableau!$A$1:$O$200,12,FALSE),"NO"),$A$1:$O$10,12,FALSE),"Complétez tab"))</f>
        <v/>
      </c>
      <c r="N134" s="47" t="str">
        <f>IF($A134="","",iferror(VLOOKUP(iferror(VLOOKUP($A134,Tableau!$A$1:$O$200,13,FALSE),"NO"),$A$1:$O$10,13,FALSE),"Complétez tab"))</f>
        <v/>
      </c>
      <c r="O134" s="47" t="str">
        <f>IF($A134="","",iferror(VLOOKUP(iferror(VLOOKUP($A134,Tableau!$A$1:$O$200,14,FALSE),"NO"),$A$1:$O$10,14,FALSE),"Complétez tab"))</f>
        <v/>
      </c>
      <c r="P134" s="47" t="str">
        <f>IF($A134="","",iferror(VLOOKUP(iferror(VLOOKUP($A134,Tableau!$A$1:$O$200,15,FALSE),"NO"),$A$1:$O$10,15,FALSE),"Complétez tab"))</f>
        <v/>
      </c>
      <c r="Q134" s="48">
        <f t="shared" si="1"/>
        <v>0</v>
      </c>
      <c r="R134" s="48">
        <f t="shared" si="2"/>
        <v>0</v>
      </c>
      <c r="S134" s="48" t="str">
        <f t="shared" si="3"/>
        <v/>
      </c>
      <c r="T134" s="48" t="str">
        <f t="shared" si="4"/>
        <v/>
      </c>
    </row>
    <row r="135">
      <c r="A135" s="45" t="str">
        <f>Listes!C125</f>
        <v/>
      </c>
      <c r="B135" s="46"/>
      <c r="C135" s="47" t="str">
        <f>IF($A135="","",iferror(VLOOKUP(iferror(VLOOKUP($A135,Tableau!$A$1:$O$200,2,FALSE),"NO"),$A$1:$O$10,2,FALSE),"Complétez tab"))</f>
        <v/>
      </c>
      <c r="D135" s="47" t="str">
        <f>IF($A135="","",iferror(VLOOKUP(iferror(VLOOKUP($A135,Tableau!$A$1:$O$200,3,FALSE),"NO"),$A$1:$O$10,3,FALSE),"Complétez tab"))</f>
        <v/>
      </c>
      <c r="E135" s="47" t="str">
        <f>IF($A135="","",iferror(VLOOKUP(iferror(VLOOKUP($A135,Tableau!$A$1:$O$200,4,FALSE),"NO"),$A$1:$O$10,4,FALSE),"Complétez tab"))</f>
        <v/>
      </c>
      <c r="F135" s="47" t="str">
        <f>IF($A135="","",iferror(VLOOKUP(iferror(VLOOKUP($A135,Tableau!$A$1:$O$200,5,FALSE),"NO"),$A$1:$O$10,5,FALSE),"Complétez tab"))</f>
        <v/>
      </c>
      <c r="G135" s="47" t="str">
        <f>IF($A135="","",iferror(VLOOKUP(iferror(VLOOKUP($A135,Tableau!$A$1:$O$200,6,FALSE),"NO"),$A$1:$O$10,6,FALSE),"Complétez tab"))</f>
        <v/>
      </c>
      <c r="H135" s="47" t="str">
        <f>IF($A135="","",iferror(VLOOKUP(iferror(VLOOKUP($A135,Tableau!$A$1:$O$200,7,FALSE),"NO"),$A$1:$O$10,7,FALSE),"Complétez tab"))</f>
        <v/>
      </c>
      <c r="I135" s="47" t="str">
        <f>IF($A135="","",iferror(VLOOKUP(iferror(VLOOKUP($A135,Tableau!$A$1:$O$200,8,FALSE),"NO"),$A$1:$O$10,8,FALSE),"Complétez tab"))</f>
        <v/>
      </c>
      <c r="J135" s="47" t="str">
        <f>IF($A135="","",iferror(VLOOKUP(iferror(VLOOKUP($A135,Tableau!$A$1:$O$200,9,FALSE),"NO"),$A$1:$O$10,9,FALSE),"Complétez tab"))</f>
        <v/>
      </c>
      <c r="K135" s="47" t="str">
        <f>IF($A135="","",iferror(VLOOKUP(iferror(VLOOKUP($A135,Tableau!$A$1:$O$200,10,FALSE),"NO"),$A$1:$O$10,10,FALSE),"Complétez tab"))</f>
        <v/>
      </c>
      <c r="L135" s="47" t="str">
        <f>IF($A135="","",iferror(VLOOKUP(iferror(VLOOKUP($A135,Tableau!$A$1:$O$200,11,FALSE),"NO"),$A$1:$O$10,11,FALSE),"Complétez tab"))</f>
        <v/>
      </c>
      <c r="M135" s="47" t="str">
        <f>IF($A135="","",iferror(VLOOKUP(iferror(VLOOKUP($A135,Tableau!$A$1:$O$200,12,FALSE),"NO"),$A$1:$O$10,12,FALSE),"Complétez tab"))</f>
        <v/>
      </c>
      <c r="N135" s="47" t="str">
        <f>IF($A135="","",iferror(VLOOKUP(iferror(VLOOKUP($A135,Tableau!$A$1:$O$200,13,FALSE),"NO"),$A$1:$O$10,13,FALSE),"Complétez tab"))</f>
        <v/>
      </c>
      <c r="O135" s="47" t="str">
        <f>IF($A135="","",iferror(VLOOKUP(iferror(VLOOKUP($A135,Tableau!$A$1:$O$200,14,FALSE),"NO"),$A$1:$O$10,14,FALSE),"Complétez tab"))</f>
        <v/>
      </c>
      <c r="P135" s="47" t="str">
        <f>IF($A135="","",iferror(VLOOKUP(iferror(VLOOKUP($A135,Tableau!$A$1:$O$200,15,FALSE),"NO"),$A$1:$O$10,15,FALSE),"Complétez tab"))</f>
        <v/>
      </c>
      <c r="Q135" s="48">
        <f t="shared" si="1"/>
        <v>0</v>
      </c>
      <c r="R135" s="48">
        <f t="shared" si="2"/>
        <v>0</v>
      </c>
      <c r="S135" s="48" t="str">
        <f t="shared" si="3"/>
        <v/>
      </c>
      <c r="T135" s="48" t="str">
        <f t="shared" si="4"/>
        <v/>
      </c>
    </row>
    <row r="136">
      <c r="A136" s="49" t="str">
        <f>Listes!C126</f>
        <v/>
      </c>
      <c r="B136" s="50"/>
      <c r="C136" s="47" t="str">
        <f>IF($A136="","",iferror(VLOOKUP(iferror(VLOOKUP($A136,Tableau!$A$1:$O$200,2,FALSE),"NO"),$A$1:$O$10,2,FALSE),"Complétez tab"))</f>
        <v/>
      </c>
      <c r="D136" s="47" t="str">
        <f>IF($A136="","",iferror(VLOOKUP(iferror(VLOOKUP($A136,Tableau!$A$1:$O$200,3,FALSE),"NO"),$A$1:$O$10,3,FALSE),"Complétez tab"))</f>
        <v/>
      </c>
      <c r="E136" s="47" t="str">
        <f>IF($A136="","",iferror(VLOOKUP(iferror(VLOOKUP($A136,Tableau!$A$1:$O$200,4,FALSE),"NO"),$A$1:$O$10,4,FALSE),"Complétez tab"))</f>
        <v/>
      </c>
      <c r="F136" s="47" t="str">
        <f>IF($A136="","",iferror(VLOOKUP(iferror(VLOOKUP($A136,Tableau!$A$1:$O$200,5,FALSE),"NO"),$A$1:$O$10,5,FALSE),"Complétez tab"))</f>
        <v/>
      </c>
      <c r="G136" s="47" t="str">
        <f>IF($A136="","",iferror(VLOOKUP(iferror(VLOOKUP($A136,Tableau!$A$1:$O$200,6,FALSE),"NO"),$A$1:$O$10,6,FALSE),"Complétez tab"))</f>
        <v/>
      </c>
      <c r="H136" s="47" t="str">
        <f>IF($A136="","",iferror(VLOOKUP(iferror(VLOOKUP($A136,Tableau!$A$1:$O$200,7,FALSE),"NO"),$A$1:$O$10,7,FALSE),"Complétez tab"))</f>
        <v/>
      </c>
      <c r="I136" s="47" t="str">
        <f>IF($A136="","",iferror(VLOOKUP(iferror(VLOOKUP($A136,Tableau!$A$1:$O$200,8,FALSE),"NO"),$A$1:$O$10,8,FALSE),"Complétez tab"))</f>
        <v/>
      </c>
      <c r="J136" s="47" t="str">
        <f>IF($A136="","",iferror(VLOOKUP(iferror(VLOOKUP($A136,Tableau!$A$1:$O$200,9,FALSE),"NO"),$A$1:$O$10,9,FALSE),"Complétez tab"))</f>
        <v/>
      </c>
      <c r="K136" s="47" t="str">
        <f>IF($A136="","",iferror(VLOOKUP(iferror(VLOOKUP($A136,Tableau!$A$1:$O$200,10,FALSE),"NO"),$A$1:$O$10,10,FALSE),"Complétez tab"))</f>
        <v/>
      </c>
      <c r="L136" s="47" t="str">
        <f>IF($A136="","",iferror(VLOOKUP(iferror(VLOOKUP($A136,Tableau!$A$1:$O$200,11,FALSE),"NO"),$A$1:$O$10,11,FALSE),"Complétez tab"))</f>
        <v/>
      </c>
      <c r="M136" s="47" t="str">
        <f>IF($A136="","",iferror(VLOOKUP(iferror(VLOOKUP($A136,Tableau!$A$1:$O$200,12,FALSE),"NO"),$A$1:$O$10,12,FALSE),"Complétez tab"))</f>
        <v/>
      </c>
      <c r="N136" s="47" t="str">
        <f>IF($A136="","",iferror(VLOOKUP(iferror(VLOOKUP($A136,Tableau!$A$1:$O$200,13,FALSE),"NO"),$A$1:$O$10,13,FALSE),"Complétez tab"))</f>
        <v/>
      </c>
      <c r="O136" s="47" t="str">
        <f>IF($A136="","",iferror(VLOOKUP(iferror(VLOOKUP($A136,Tableau!$A$1:$O$200,14,FALSE),"NO"),$A$1:$O$10,14,FALSE),"Complétez tab"))</f>
        <v/>
      </c>
      <c r="P136" s="47" t="str">
        <f>IF($A136="","",iferror(VLOOKUP(iferror(VLOOKUP($A136,Tableau!$A$1:$O$200,15,FALSE),"NO"),$A$1:$O$10,15,FALSE),"Complétez tab"))</f>
        <v/>
      </c>
      <c r="Q136" s="48">
        <f t="shared" si="1"/>
        <v>0</v>
      </c>
      <c r="R136" s="48">
        <f t="shared" si="2"/>
        <v>0</v>
      </c>
      <c r="S136" s="48" t="str">
        <f t="shared" si="3"/>
        <v/>
      </c>
      <c r="T136" s="48" t="str">
        <f t="shared" si="4"/>
        <v/>
      </c>
    </row>
    <row r="137">
      <c r="A137" s="45" t="str">
        <f>Listes!C127</f>
        <v/>
      </c>
      <c r="B137" s="46"/>
      <c r="C137" s="47" t="str">
        <f>IF($A137="","",iferror(VLOOKUP(iferror(VLOOKUP($A137,Tableau!$A$1:$O$200,2,FALSE),"NO"),$A$1:$O$10,2,FALSE),"Complétez tab"))</f>
        <v/>
      </c>
      <c r="D137" s="47" t="str">
        <f>IF($A137="","",iferror(VLOOKUP(iferror(VLOOKUP($A137,Tableau!$A$1:$O$200,3,FALSE),"NO"),$A$1:$O$10,3,FALSE),"Complétez tab"))</f>
        <v/>
      </c>
      <c r="E137" s="47" t="str">
        <f>IF($A137="","",iferror(VLOOKUP(iferror(VLOOKUP($A137,Tableau!$A$1:$O$200,4,FALSE),"NO"),$A$1:$O$10,4,FALSE),"Complétez tab"))</f>
        <v/>
      </c>
      <c r="F137" s="47" t="str">
        <f>IF($A137="","",iferror(VLOOKUP(iferror(VLOOKUP($A137,Tableau!$A$1:$O$200,5,FALSE),"NO"),$A$1:$O$10,5,FALSE),"Complétez tab"))</f>
        <v/>
      </c>
      <c r="G137" s="47" t="str">
        <f>IF($A137="","",iferror(VLOOKUP(iferror(VLOOKUP($A137,Tableau!$A$1:$O$200,6,FALSE),"NO"),$A$1:$O$10,6,FALSE),"Complétez tab"))</f>
        <v/>
      </c>
      <c r="H137" s="47" t="str">
        <f>IF($A137="","",iferror(VLOOKUP(iferror(VLOOKUP($A137,Tableau!$A$1:$O$200,7,FALSE),"NO"),$A$1:$O$10,7,FALSE),"Complétez tab"))</f>
        <v/>
      </c>
      <c r="I137" s="47" t="str">
        <f>IF($A137="","",iferror(VLOOKUP(iferror(VLOOKUP($A137,Tableau!$A$1:$O$200,8,FALSE),"NO"),$A$1:$O$10,8,FALSE),"Complétez tab"))</f>
        <v/>
      </c>
      <c r="J137" s="47" t="str">
        <f>IF($A137="","",iferror(VLOOKUP(iferror(VLOOKUP($A137,Tableau!$A$1:$O$200,9,FALSE),"NO"),$A$1:$O$10,9,FALSE),"Complétez tab"))</f>
        <v/>
      </c>
      <c r="K137" s="47" t="str">
        <f>IF($A137="","",iferror(VLOOKUP(iferror(VLOOKUP($A137,Tableau!$A$1:$O$200,10,FALSE),"NO"),$A$1:$O$10,10,FALSE),"Complétez tab"))</f>
        <v/>
      </c>
      <c r="L137" s="47" t="str">
        <f>IF($A137="","",iferror(VLOOKUP(iferror(VLOOKUP($A137,Tableau!$A$1:$O$200,11,FALSE),"NO"),$A$1:$O$10,11,FALSE),"Complétez tab"))</f>
        <v/>
      </c>
      <c r="M137" s="47" t="str">
        <f>IF($A137="","",iferror(VLOOKUP(iferror(VLOOKUP($A137,Tableau!$A$1:$O$200,12,FALSE),"NO"),$A$1:$O$10,12,FALSE),"Complétez tab"))</f>
        <v/>
      </c>
      <c r="N137" s="47" t="str">
        <f>IF($A137="","",iferror(VLOOKUP(iferror(VLOOKUP($A137,Tableau!$A$1:$O$200,13,FALSE),"NO"),$A$1:$O$10,13,FALSE),"Complétez tab"))</f>
        <v/>
      </c>
      <c r="O137" s="47" t="str">
        <f>IF($A137="","",iferror(VLOOKUP(iferror(VLOOKUP($A137,Tableau!$A$1:$O$200,14,FALSE),"NO"),$A$1:$O$10,14,FALSE),"Complétez tab"))</f>
        <v/>
      </c>
      <c r="P137" s="47" t="str">
        <f>IF($A137="","",iferror(VLOOKUP(iferror(VLOOKUP($A137,Tableau!$A$1:$O$200,15,FALSE),"NO"),$A$1:$O$10,15,FALSE),"Complétez tab"))</f>
        <v/>
      </c>
      <c r="Q137" s="48">
        <f t="shared" si="1"/>
        <v>0</v>
      </c>
      <c r="R137" s="48">
        <f t="shared" si="2"/>
        <v>0</v>
      </c>
      <c r="S137" s="48" t="str">
        <f t="shared" si="3"/>
        <v/>
      </c>
      <c r="T137" s="48" t="str">
        <f t="shared" si="4"/>
        <v/>
      </c>
    </row>
    <row r="138">
      <c r="A138" s="49" t="str">
        <f>Listes!C128</f>
        <v/>
      </c>
      <c r="B138" s="50"/>
      <c r="C138" s="47" t="str">
        <f>IF($A138="","",iferror(VLOOKUP(iferror(VLOOKUP($A138,Tableau!$A$1:$O$200,2,FALSE),"NO"),$A$1:$O$10,2,FALSE),"Complétez tab"))</f>
        <v/>
      </c>
      <c r="D138" s="47" t="str">
        <f>IF($A138="","",iferror(VLOOKUP(iferror(VLOOKUP($A138,Tableau!$A$1:$O$200,3,FALSE),"NO"),$A$1:$O$10,3,FALSE),"Complétez tab"))</f>
        <v/>
      </c>
      <c r="E138" s="47" t="str">
        <f>IF($A138="","",iferror(VLOOKUP(iferror(VLOOKUP($A138,Tableau!$A$1:$O$200,4,FALSE),"NO"),$A$1:$O$10,4,FALSE),"Complétez tab"))</f>
        <v/>
      </c>
      <c r="F138" s="47" t="str">
        <f>IF($A138="","",iferror(VLOOKUP(iferror(VLOOKUP($A138,Tableau!$A$1:$O$200,5,FALSE),"NO"),$A$1:$O$10,5,FALSE),"Complétez tab"))</f>
        <v/>
      </c>
      <c r="G138" s="47" t="str">
        <f>IF($A138="","",iferror(VLOOKUP(iferror(VLOOKUP($A138,Tableau!$A$1:$O$200,6,FALSE),"NO"),$A$1:$O$10,6,FALSE),"Complétez tab"))</f>
        <v/>
      </c>
      <c r="H138" s="47" t="str">
        <f>IF($A138="","",iferror(VLOOKUP(iferror(VLOOKUP($A138,Tableau!$A$1:$O$200,7,FALSE),"NO"),$A$1:$O$10,7,FALSE),"Complétez tab"))</f>
        <v/>
      </c>
      <c r="I138" s="47" t="str">
        <f>IF($A138="","",iferror(VLOOKUP(iferror(VLOOKUP($A138,Tableau!$A$1:$O$200,8,FALSE),"NO"),$A$1:$O$10,8,FALSE),"Complétez tab"))</f>
        <v/>
      </c>
      <c r="J138" s="47" t="str">
        <f>IF($A138="","",iferror(VLOOKUP(iferror(VLOOKUP($A138,Tableau!$A$1:$O$200,9,FALSE),"NO"),$A$1:$O$10,9,FALSE),"Complétez tab"))</f>
        <v/>
      </c>
      <c r="K138" s="47" t="str">
        <f>IF($A138="","",iferror(VLOOKUP(iferror(VLOOKUP($A138,Tableau!$A$1:$O$200,10,FALSE),"NO"),$A$1:$O$10,10,FALSE),"Complétez tab"))</f>
        <v/>
      </c>
      <c r="L138" s="47" t="str">
        <f>IF($A138="","",iferror(VLOOKUP(iferror(VLOOKUP($A138,Tableau!$A$1:$O$200,11,FALSE),"NO"),$A$1:$O$10,11,FALSE),"Complétez tab"))</f>
        <v/>
      </c>
      <c r="M138" s="47" t="str">
        <f>IF($A138="","",iferror(VLOOKUP(iferror(VLOOKUP($A138,Tableau!$A$1:$O$200,12,FALSE),"NO"),$A$1:$O$10,12,FALSE),"Complétez tab"))</f>
        <v/>
      </c>
      <c r="N138" s="47" t="str">
        <f>IF($A138="","",iferror(VLOOKUP(iferror(VLOOKUP($A138,Tableau!$A$1:$O$200,13,FALSE),"NO"),$A$1:$O$10,13,FALSE),"Complétez tab"))</f>
        <v/>
      </c>
      <c r="O138" s="47" t="str">
        <f>IF($A138="","",iferror(VLOOKUP(iferror(VLOOKUP($A138,Tableau!$A$1:$O$200,14,FALSE),"NO"),$A$1:$O$10,14,FALSE),"Complétez tab"))</f>
        <v/>
      </c>
      <c r="P138" s="47" t="str">
        <f>IF($A138="","",iferror(VLOOKUP(iferror(VLOOKUP($A138,Tableau!$A$1:$O$200,15,FALSE),"NO"),$A$1:$O$10,15,FALSE),"Complétez tab"))</f>
        <v/>
      </c>
      <c r="Q138" s="48">
        <f t="shared" si="1"/>
        <v>0</v>
      </c>
      <c r="R138" s="48">
        <f t="shared" si="2"/>
        <v>0</v>
      </c>
      <c r="S138" s="48" t="str">
        <f t="shared" si="3"/>
        <v/>
      </c>
      <c r="T138" s="48" t="str">
        <f t="shared" si="4"/>
        <v/>
      </c>
    </row>
    <row r="139">
      <c r="A139" s="45" t="str">
        <f>Listes!C129</f>
        <v/>
      </c>
      <c r="B139" s="46"/>
      <c r="C139" s="47" t="str">
        <f>IF($A139="","",iferror(VLOOKUP(iferror(VLOOKUP($A139,Tableau!$A$1:$O$200,2,FALSE),"NO"),$A$1:$O$10,2,FALSE),"Complétez tab"))</f>
        <v/>
      </c>
      <c r="D139" s="47" t="str">
        <f>IF($A139="","",iferror(VLOOKUP(iferror(VLOOKUP($A139,Tableau!$A$1:$O$200,3,FALSE),"NO"),$A$1:$O$10,3,FALSE),"Complétez tab"))</f>
        <v/>
      </c>
      <c r="E139" s="47" t="str">
        <f>IF($A139="","",iferror(VLOOKUP(iferror(VLOOKUP($A139,Tableau!$A$1:$O$200,4,FALSE),"NO"),$A$1:$O$10,4,FALSE),"Complétez tab"))</f>
        <v/>
      </c>
      <c r="F139" s="47" t="str">
        <f>IF($A139="","",iferror(VLOOKUP(iferror(VLOOKUP($A139,Tableau!$A$1:$O$200,5,FALSE),"NO"),$A$1:$O$10,5,FALSE),"Complétez tab"))</f>
        <v/>
      </c>
      <c r="G139" s="47" t="str">
        <f>IF($A139="","",iferror(VLOOKUP(iferror(VLOOKUP($A139,Tableau!$A$1:$O$200,6,FALSE),"NO"),$A$1:$O$10,6,FALSE),"Complétez tab"))</f>
        <v/>
      </c>
      <c r="H139" s="47" t="str">
        <f>IF($A139="","",iferror(VLOOKUP(iferror(VLOOKUP($A139,Tableau!$A$1:$O$200,7,FALSE),"NO"),$A$1:$O$10,7,FALSE),"Complétez tab"))</f>
        <v/>
      </c>
      <c r="I139" s="47" t="str">
        <f>IF($A139="","",iferror(VLOOKUP(iferror(VLOOKUP($A139,Tableau!$A$1:$O$200,8,FALSE),"NO"),$A$1:$O$10,8,FALSE),"Complétez tab"))</f>
        <v/>
      </c>
      <c r="J139" s="47" t="str">
        <f>IF($A139="","",iferror(VLOOKUP(iferror(VLOOKUP($A139,Tableau!$A$1:$O$200,9,FALSE),"NO"),$A$1:$O$10,9,FALSE),"Complétez tab"))</f>
        <v/>
      </c>
      <c r="K139" s="47" t="str">
        <f>IF($A139="","",iferror(VLOOKUP(iferror(VLOOKUP($A139,Tableau!$A$1:$O$200,10,FALSE),"NO"),$A$1:$O$10,10,FALSE),"Complétez tab"))</f>
        <v/>
      </c>
      <c r="L139" s="47" t="str">
        <f>IF($A139="","",iferror(VLOOKUP(iferror(VLOOKUP($A139,Tableau!$A$1:$O$200,11,FALSE),"NO"),$A$1:$O$10,11,FALSE),"Complétez tab"))</f>
        <v/>
      </c>
      <c r="M139" s="47" t="str">
        <f>IF($A139="","",iferror(VLOOKUP(iferror(VLOOKUP($A139,Tableau!$A$1:$O$200,12,FALSE),"NO"),$A$1:$O$10,12,FALSE),"Complétez tab"))</f>
        <v/>
      </c>
      <c r="N139" s="47" t="str">
        <f>IF($A139="","",iferror(VLOOKUP(iferror(VLOOKUP($A139,Tableau!$A$1:$O$200,13,FALSE),"NO"),$A$1:$O$10,13,FALSE),"Complétez tab"))</f>
        <v/>
      </c>
      <c r="O139" s="47" t="str">
        <f>IF($A139="","",iferror(VLOOKUP(iferror(VLOOKUP($A139,Tableau!$A$1:$O$200,14,FALSE),"NO"),$A$1:$O$10,14,FALSE),"Complétez tab"))</f>
        <v/>
      </c>
      <c r="P139" s="47" t="str">
        <f>IF($A139="","",iferror(VLOOKUP(iferror(VLOOKUP($A139,Tableau!$A$1:$O$200,15,FALSE),"NO"),$A$1:$O$10,15,FALSE),"Complétez tab"))</f>
        <v/>
      </c>
      <c r="Q139" s="48">
        <f t="shared" si="1"/>
        <v>0</v>
      </c>
      <c r="R139" s="48">
        <f t="shared" si="2"/>
        <v>0</v>
      </c>
      <c r="S139" s="48" t="str">
        <f t="shared" si="3"/>
        <v/>
      </c>
      <c r="T139" s="48" t="str">
        <f t="shared" si="4"/>
        <v/>
      </c>
    </row>
    <row r="140">
      <c r="A140" s="49" t="str">
        <f>Listes!C130</f>
        <v/>
      </c>
      <c r="B140" s="50"/>
      <c r="C140" s="47" t="str">
        <f>IF($A140="","",iferror(VLOOKUP(iferror(VLOOKUP($A140,Tableau!$A$1:$O$200,2,FALSE),"NO"),$A$1:$O$10,2,FALSE),"Complétez tab"))</f>
        <v/>
      </c>
      <c r="D140" s="47" t="str">
        <f>IF($A140="","",iferror(VLOOKUP(iferror(VLOOKUP($A140,Tableau!$A$1:$O$200,3,FALSE),"NO"),$A$1:$O$10,3,FALSE),"Complétez tab"))</f>
        <v/>
      </c>
      <c r="E140" s="47" t="str">
        <f>IF($A140="","",iferror(VLOOKUP(iferror(VLOOKUP($A140,Tableau!$A$1:$O$200,4,FALSE),"NO"),$A$1:$O$10,4,FALSE),"Complétez tab"))</f>
        <v/>
      </c>
      <c r="F140" s="47" t="str">
        <f>IF($A140="","",iferror(VLOOKUP(iferror(VLOOKUP($A140,Tableau!$A$1:$O$200,5,FALSE),"NO"),$A$1:$O$10,5,FALSE),"Complétez tab"))</f>
        <v/>
      </c>
      <c r="G140" s="47" t="str">
        <f>IF($A140="","",iferror(VLOOKUP(iferror(VLOOKUP($A140,Tableau!$A$1:$O$200,6,FALSE),"NO"),$A$1:$O$10,6,FALSE),"Complétez tab"))</f>
        <v/>
      </c>
      <c r="H140" s="47" t="str">
        <f>IF($A140="","",iferror(VLOOKUP(iferror(VLOOKUP($A140,Tableau!$A$1:$O$200,7,FALSE),"NO"),$A$1:$O$10,7,FALSE),"Complétez tab"))</f>
        <v/>
      </c>
      <c r="I140" s="47" t="str">
        <f>IF($A140="","",iferror(VLOOKUP(iferror(VLOOKUP($A140,Tableau!$A$1:$O$200,8,FALSE),"NO"),$A$1:$O$10,8,FALSE),"Complétez tab"))</f>
        <v/>
      </c>
      <c r="J140" s="47" t="str">
        <f>IF($A140="","",iferror(VLOOKUP(iferror(VLOOKUP($A140,Tableau!$A$1:$O$200,9,FALSE),"NO"),$A$1:$O$10,9,FALSE),"Complétez tab"))</f>
        <v/>
      </c>
      <c r="K140" s="47" t="str">
        <f>IF($A140="","",iferror(VLOOKUP(iferror(VLOOKUP($A140,Tableau!$A$1:$O$200,10,FALSE),"NO"),$A$1:$O$10,10,FALSE),"Complétez tab"))</f>
        <v/>
      </c>
      <c r="L140" s="47" t="str">
        <f>IF($A140="","",iferror(VLOOKUP(iferror(VLOOKUP($A140,Tableau!$A$1:$O$200,11,FALSE),"NO"),$A$1:$O$10,11,FALSE),"Complétez tab"))</f>
        <v/>
      </c>
      <c r="M140" s="47" t="str">
        <f>IF($A140="","",iferror(VLOOKUP(iferror(VLOOKUP($A140,Tableau!$A$1:$O$200,12,FALSE),"NO"),$A$1:$O$10,12,FALSE),"Complétez tab"))</f>
        <v/>
      </c>
      <c r="N140" s="47" t="str">
        <f>IF($A140="","",iferror(VLOOKUP(iferror(VLOOKUP($A140,Tableau!$A$1:$O$200,13,FALSE),"NO"),$A$1:$O$10,13,FALSE),"Complétez tab"))</f>
        <v/>
      </c>
      <c r="O140" s="47" t="str">
        <f>IF($A140="","",iferror(VLOOKUP(iferror(VLOOKUP($A140,Tableau!$A$1:$O$200,14,FALSE),"NO"),$A$1:$O$10,14,FALSE),"Complétez tab"))</f>
        <v/>
      </c>
      <c r="P140" s="47" t="str">
        <f>IF($A140="","",iferror(VLOOKUP(iferror(VLOOKUP($A140,Tableau!$A$1:$O$200,15,FALSE),"NO"),$A$1:$O$10,15,FALSE),"Complétez tab"))</f>
        <v/>
      </c>
      <c r="Q140" s="48">
        <f t="shared" si="1"/>
        <v>0</v>
      </c>
      <c r="R140" s="48">
        <f t="shared" si="2"/>
        <v>0</v>
      </c>
      <c r="S140" s="48" t="str">
        <f t="shared" si="3"/>
        <v/>
      </c>
      <c r="T140" s="48" t="str">
        <f t="shared" si="4"/>
        <v/>
      </c>
    </row>
    <row r="141">
      <c r="A141" s="45" t="str">
        <f>Listes!C131</f>
        <v/>
      </c>
      <c r="B141" s="46"/>
      <c r="C141" s="47" t="str">
        <f>IF($A141="","",iferror(VLOOKUP(iferror(VLOOKUP($A141,Tableau!$A$1:$O$200,2,FALSE),"NO"),$A$1:$O$10,2,FALSE),"Complétez tab"))</f>
        <v/>
      </c>
      <c r="D141" s="47" t="str">
        <f>IF($A141="","",iferror(VLOOKUP(iferror(VLOOKUP($A141,Tableau!$A$1:$O$200,3,FALSE),"NO"),$A$1:$O$10,3,FALSE),"Complétez tab"))</f>
        <v/>
      </c>
      <c r="E141" s="47" t="str">
        <f>IF($A141="","",iferror(VLOOKUP(iferror(VLOOKUP($A141,Tableau!$A$1:$O$200,4,FALSE),"NO"),$A$1:$O$10,4,FALSE),"Complétez tab"))</f>
        <v/>
      </c>
      <c r="F141" s="47" t="str">
        <f>IF($A141="","",iferror(VLOOKUP(iferror(VLOOKUP($A141,Tableau!$A$1:$O$200,5,FALSE),"NO"),$A$1:$O$10,5,FALSE),"Complétez tab"))</f>
        <v/>
      </c>
      <c r="G141" s="47" t="str">
        <f>IF($A141="","",iferror(VLOOKUP(iferror(VLOOKUP($A141,Tableau!$A$1:$O$200,6,FALSE),"NO"),$A$1:$O$10,6,FALSE),"Complétez tab"))</f>
        <v/>
      </c>
      <c r="H141" s="47" t="str">
        <f>IF($A141="","",iferror(VLOOKUP(iferror(VLOOKUP($A141,Tableau!$A$1:$O$200,7,FALSE),"NO"),$A$1:$O$10,7,FALSE),"Complétez tab"))</f>
        <v/>
      </c>
      <c r="I141" s="47" t="str">
        <f>IF($A141="","",iferror(VLOOKUP(iferror(VLOOKUP($A141,Tableau!$A$1:$O$200,8,FALSE),"NO"),$A$1:$O$10,8,FALSE),"Complétez tab"))</f>
        <v/>
      </c>
      <c r="J141" s="47" t="str">
        <f>IF($A141="","",iferror(VLOOKUP(iferror(VLOOKUP($A141,Tableau!$A$1:$O$200,9,FALSE),"NO"),$A$1:$O$10,9,FALSE),"Complétez tab"))</f>
        <v/>
      </c>
      <c r="K141" s="47" t="str">
        <f>IF($A141="","",iferror(VLOOKUP(iferror(VLOOKUP($A141,Tableau!$A$1:$O$200,10,FALSE),"NO"),$A$1:$O$10,10,FALSE),"Complétez tab"))</f>
        <v/>
      </c>
      <c r="L141" s="47" t="str">
        <f>IF($A141="","",iferror(VLOOKUP(iferror(VLOOKUP($A141,Tableau!$A$1:$O$200,11,FALSE),"NO"),$A$1:$O$10,11,FALSE),"Complétez tab"))</f>
        <v/>
      </c>
      <c r="M141" s="47" t="str">
        <f>IF($A141="","",iferror(VLOOKUP(iferror(VLOOKUP($A141,Tableau!$A$1:$O$200,12,FALSE),"NO"),$A$1:$O$10,12,FALSE),"Complétez tab"))</f>
        <v/>
      </c>
      <c r="N141" s="47" t="str">
        <f>IF($A141="","",iferror(VLOOKUP(iferror(VLOOKUP($A141,Tableau!$A$1:$O$200,13,FALSE),"NO"),$A$1:$O$10,13,FALSE),"Complétez tab"))</f>
        <v/>
      </c>
      <c r="O141" s="47" t="str">
        <f>IF($A141="","",iferror(VLOOKUP(iferror(VLOOKUP($A141,Tableau!$A$1:$O$200,14,FALSE),"NO"),$A$1:$O$10,14,FALSE),"Complétez tab"))</f>
        <v/>
      </c>
      <c r="P141" s="47" t="str">
        <f>IF($A141="","",iferror(VLOOKUP(iferror(VLOOKUP($A141,Tableau!$A$1:$O$200,15,FALSE),"NO"),$A$1:$O$10,15,FALSE),"Complétez tab"))</f>
        <v/>
      </c>
      <c r="Q141" s="48">
        <f t="shared" si="1"/>
        <v>0</v>
      </c>
      <c r="R141" s="48">
        <f t="shared" si="2"/>
        <v>0</v>
      </c>
      <c r="S141" s="48" t="str">
        <f t="shared" si="3"/>
        <v/>
      </c>
      <c r="T141" s="48" t="str">
        <f t="shared" si="4"/>
        <v/>
      </c>
    </row>
    <row r="142">
      <c r="A142" s="49" t="str">
        <f>Listes!C132</f>
        <v/>
      </c>
      <c r="B142" s="50"/>
      <c r="C142" s="47" t="str">
        <f>IF($A142="","",iferror(VLOOKUP(iferror(VLOOKUP($A142,Tableau!$A$1:$O$200,2,FALSE),"NO"),$A$1:$O$10,2,FALSE),"Complétez tab"))</f>
        <v/>
      </c>
      <c r="D142" s="47" t="str">
        <f>IF($A142="","",iferror(VLOOKUP(iferror(VLOOKUP($A142,Tableau!$A$1:$O$200,3,FALSE),"NO"),$A$1:$O$10,3,FALSE),"Complétez tab"))</f>
        <v/>
      </c>
      <c r="E142" s="47" t="str">
        <f>IF($A142="","",iferror(VLOOKUP(iferror(VLOOKUP($A142,Tableau!$A$1:$O$200,4,FALSE),"NO"),$A$1:$O$10,4,FALSE),"Complétez tab"))</f>
        <v/>
      </c>
      <c r="F142" s="47" t="str">
        <f>IF($A142="","",iferror(VLOOKUP(iferror(VLOOKUP($A142,Tableau!$A$1:$O$200,5,FALSE),"NO"),$A$1:$O$10,5,FALSE),"Complétez tab"))</f>
        <v/>
      </c>
      <c r="G142" s="47" t="str">
        <f>IF($A142="","",iferror(VLOOKUP(iferror(VLOOKUP($A142,Tableau!$A$1:$O$200,6,FALSE),"NO"),$A$1:$O$10,6,FALSE),"Complétez tab"))</f>
        <v/>
      </c>
      <c r="H142" s="47" t="str">
        <f>IF($A142="","",iferror(VLOOKUP(iferror(VLOOKUP($A142,Tableau!$A$1:$O$200,7,FALSE),"NO"),$A$1:$O$10,7,FALSE),"Complétez tab"))</f>
        <v/>
      </c>
      <c r="I142" s="47" t="str">
        <f>IF($A142="","",iferror(VLOOKUP(iferror(VLOOKUP($A142,Tableau!$A$1:$O$200,8,FALSE),"NO"),$A$1:$O$10,8,FALSE),"Complétez tab"))</f>
        <v/>
      </c>
      <c r="J142" s="47" t="str">
        <f>IF($A142="","",iferror(VLOOKUP(iferror(VLOOKUP($A142,Tableau!$A$1:$O$200,9,FALSE),"NO"),$A$1:$O$10,9,FALSE),"Complétez tab"))</f>
        <v/>
      </c>
      <c r="K142" s="47" t="str">
        <f>IF($A142="","",iferror(VLOOKUP(iferror(VLOOKUP($A142,Tableau!$A$1:$O$200,10,FALSE),"NO"),$A$1:$O$10,10,FALSE),"Complétez tab"))</f>
        <v/>
      </c>
      <c r="L142" s="47" t="str">
        <f>IF($A142="","",iferror(VLOOKUP(iferror(VLOOKUP($A142,Tableau!$A$1:$O$200,11,FALSE),"NO"),$A$1:$O$10,11,FALSE),"Complétez tab"))</f>
        <v/>
      </c>
      <c r="M142" s="47" t="str">
        <f>IF($A142="","",iferror(VLOOKUP(iferror(VLOOKUP($A142,Tableau!$A$1:$O$200,12,FALSE),"NO"),$A$1:$O$10,12,FALSE),"Complétez tab"))</f>
        <v/>
      </c>
      <c r="N142" s="47" t="str">
        <f>IF($A142="","",iferror(VLOOKUP(iferror(VLOOKUP($A142,Tableau!$A$1:$O$200,13,FALSE),"NO"),$A$1:$O$10,13,FALSE),"Complétez tab"))</f>
        <v/>
      </c>
      <c r="O142" s="47" t="str">
        <f>IF($A142="","",iferror(VLOOKUP(iferror(VLOOKUP($A142,Tableau!$A$1:$O$200,14,FALSE),"NO"),$A$1:$O$10,14,FALSE),"Complétez tab"))</f>
        <v/>
      </c>
      <c r="P142" s="47" t="str">
        <f>IF($A142="","",iferror(VLOOKUP(iferror(VLOOKUP($A142,Tableau!$A$1:$O$200,15,FALSE),"NO"),$A$1:$O$10,15,FALSE),"Complétez tab"))</f>
        <v/>
      </c>
      <c r="Q142" s="48">
        <f t="shared" si="1"/>
        <v>0</v>
      </c>
      <c r="R142" s="48">
        <f t="shared" si="2"/>
        <v>0</v>
      </c>
      <c r="S142" s="48" t="str">
        <f t="shared" si="3"/>
        <v/>
      </c>
      <c r="T142" s="48" t="str">
        <f t="shared" si="4"/>
        <v/>
      </c>
    </row>
    <row r="143">
      <c r="A143" s="45" t="str">
        <f>Listes!C133</f>
        <v/>
      </c>
      <c r="B143" s="46"/>
      <c r="C143" s="47" t="str">
        <f>IF($A143="","",iferror(VLOOKUP(iferror(VLOOKUP($A143,Tableau!$A$1:$O$200,2,FALSE),"NO"),$A$1:$O$10,2,FALSE),"Complétez tab"))</f>
        <v/>
      </c>
      <c r="D143" s="47" t="str">
        <f>IF($A143="","",iferror(VLOOKUP(iferror(VLOOKUP($A143,Tableau!$A$1:$O$200,3,FALSE),"NO"),$A$1:$O$10,3,FALSE),"Complétez tab"))</f>
        <v/>
      </c>
      <c r="E143" s="47" t="str">
        <f>IF($A143="","",iferror(VLOOKUP(iferror(VLOOKUP($A143,Tableau!$A$1:$O$200,4,FALSE),"NO"),$A$1:$O$10,4,FALSE),"Complétez tab"))</f>
        <v/>
      </c>
      <c r="F143" s="47" t="str">
        <f>IF($A143="","",iferror(VLOOKUP(iferror(VLOOKUP($A143,Tableau!$A$1:$O$200,5,FALSE),"NO"),$A$1:$O$10,5,FALSE),"Complétez tab"))</f>
        <v/>
      </c>
      <c r="G143" s="47" t="str">
        <f>IF($A143="","",iferror(VLOOKUP(iferror(VLOOKUP($A143,Tableau!$A$1:$O$200,6,FALSE),"NO"),$A$1:$O$10,6,FALSE),"Complétez tab"))</f>
        <v/>
      </c>
      <c r="H143" s="47" t="str">
        <f>IF($A143="","",iferror(VLOOKUP(iferror(VLOOKUP($A143,Tableau!$A$1:$O$200,7,FALSE),"NO"),$A$1:$O$10,7,FALSE),"Complétez tab"))</f>
        <v/>
      </c>
      <c r="I143" s="47" t="str">
        <f>IF($A143="","",iferror(VLOOKUP(iferror(VLOOKUP($A143,Tableau!$A$1:$O$200,8,FALSE),"NO"),$A$1:$O$10,8,FALSE),"Complétez tab"))</f>
        <v/>
      </c>
      <c r="J143" s="47" t="str">
        <f>IF($A143="","",iferror(VLOOKUP(iferror(VLOOKUP($A143,Tableau!$A$1:$O$200,9,FALSE),"NO"),$A$1:$O$10,9,FALSE),"Complétez tab"))</f>
        <v/>
      </c>
      <c r="K143" s="47" t="str">
        <f>IF($A143="","",iferror(VLOOKUP(iferror(VLOOKUP($A143,Tableau!$A$1:$O$200,10,FALSE),"NO"),$A$1:$O$10,10,FALSE),"Complétez tab"))</f>
        <v/>
      </c>
      <c r="L143" s="47" t="str">
        <f>IF($A143="","",iferror(VLOOKUP(iferror(VLOOKUP($A143,Tableau!$A$1:$O$200,11,FALSE),"NO"),$A$1:$O$10,11,FALSE),"Complétez tab"))</f>
        <v/>
      </c>
      <c r="M143" s="47" t="str">
        <f>IF($A143="","",iferror(VLOOKUP(iferror(VLOOKUP($A143,Tableau!$A$1:$O$200,12,FALSE),"NO"),$A$1:$O$10,12,FALSE),"Complétez tab"))</f>
        <v/>
      </c>
      <c r="N143" s="47" t="str">
        <f>IF($A143="","",iferror(VLOOKUP(iferror(VLOOKUP($A143,Tableau!$A$1:$O$200,13,FALSE),"NO"),$A$1:$O$10,13,FALSE),"Complétez tab"))</f>
        <v/>
      </c>
      <c r="O143" s="47" t="str">
        <f>IF($A143="","",iferror(VLOOKUP(iferror(VLOOKUP($A143,Tableau!$A$1:$O$200,14,FALSE),"NO"),$A$1:$O$10,14,FALSE),"Complétez tab"))</f>
        <v/>
      </c>
      <c r="P143" s="47" t="str">
        <f>IF($A143="","",iferror(VLOOKUP(iferror(VLOOKUP($A143,Tableau!$A$1:$O$200,15,FALSE),"NO"),$A$1:$O$10,15,FALSE),"Complétez tab"))</f>
        <v/>
      </c>
      <c r="Q143" s="48">
        <f t="shared" si="1"/>
        <v>0</v>
      </c>
      <c r="R143" s="48">
        <f t="shared" si="2"/>
        <v>0</v>
      </c>
      <c r="S143" s="48" t="str">
        <f t="shared" si="3"/>
        <v/>
      </c>
      <c r="T143" s="48" t="str">
        <f t="shared" si="4"/>
        <v/>
      </c>
    </row>
    <row r="144">
      <c r="A144" s="49" t="str">
        <f>Listes!C134</f>
        <v/>
      </c>
      <c r="B144" s="50"/>
      <c r="C144" s="47" t="str">
        <f>IF($A144="","",iferror(VLOOKUP(iferror(VLOOKUP($A144,Tableau!$A$1:$O$200,2,FALSE),"NO"),$A$1:$O$10,2,FALSE),"Complétez tab"))</f>
        <v/>
      </c>
      <c r="D144" s="47" t="str">
        <f>IF($A144="","",iferror(VLOOKUP(iferror(VLOOKUP($A144,Tableau!$A$1:$O$200,3,FALSE),"NO"),$A$1:$O$10,3,FALSE),"Complétez tab"))</f>
        <v/>
      </c>
      <c r="E144" s="47" t="str">
        <f>IF($A144="","",iferror(VLOOKUP(iferror(VLOOKUP($A144,Tableau!$A$1:$O$200,4,FALSE),"NO"),$A$1:$O$10,4,FALSE),"Complétez tab"))</f>
        <v/>
      </c>
      <c r="F144" s="47" t="str">
        <f>IF($A144="","",iferror(VLOOKUP(iferror(VLOOKUP($A144,Tableau!$A$1:$O$200,5,FALSE),"NO"),$A$1:$O$10,5,FALSE),"Complétez tab"))</f>
        <v/>
      </c>
      <c r="G144" s="47" t="str">
        <f>IF($A144="","",iferror(VLOOKUP(iferror(VLOOKUP($A144,Tableau!$A$1:$O$200,6,FALSE),"NO"),$A$1:$O$10,6,FALSE),"Complétez tab"))</f>
        <v/>
      </c>
      <c r="H144" s="47" t="str">
        <f>IF($A144="","",iferror(VLOOKUP(iferror(VLOOKUP($A144,Tableau!$A$1:$O$200,7,FALSE),"NO"),$A$1:$O$10,7,FALSE),"Complétez tab"))</f>
        <v/>
      </c>
      <c r="I144" s="47" t="str">
        <f>IF($A144="","",iferror(VLOOKUP(iferror(VLOOKUP($A144,Tableau!$A$1:$O$200,8,FALSE),"NO"),$A$1:$O$10,8,FALSE),"Complétez tab"))</f>
        <v/>
      </c>
      <c r="J144" s="47" t="str">
        <f>IF($A144="","",iferror(VLOOKUP(iferror(VLOOKUP($A144,Tableau!$A$1:$O$200,9,FALSE),"NO"),$A$1:$O$10,9,FALSE),"Complétez tab"))</f>
        <v/>
      </c>
      <c r="K144" s="47" t="str">
        <f>IF($A144="","",iferror(VLOOKUP(iferror(VLOOKUP($A144,Tableau!$A$1:$O$200,10,FALSE),"NO"),$A$1:$O$10,10,FALSE),"Complétez tab"))</f>
        <v/>
      </c>
      <c r="L144" s="47" t="str">
        <f>IF($A144="","",iferror(VLOOKUP(iferror(VLOOKUP($A144,Tableau!$A$1:$O$200,11,FALSE),"NO"),$A$1:$O$10,11,FALSE),"Complétez tab"))</f>
        <v/>
      </c>
      <c r="M144" s="47" t="str">
        <f>IF($A144="","",iferror(VLOOKUP(iferror(VLOOKUP($A144,Tableau!$A$1:$O$200,12,FALSE),"NO"),$A$1:$O$10,12,FALSE),"Complétez tab"))</f>
        <v/>
      </c>
      <c r="N144" s="47" t="str">
        <f>IF($A144="","",iferror(VLOOKUP(iferror(VLOOKUP($A144,Tableau!$A$1:$O$200,13,FALSE),"NO"),$A$1:$O$10,13,FALSE),"Complétez tab"))</f>
        <v/>
      </c>
      <c r="O144" s="47" t="str">
        <f>IF($A144="","",iferror(VLOOKUP(iferror(VLOOKUP($A144,Tableau!$A$1:$O$200,14,FALSE),"NO"),$A$1:$O$10,14,FALSE),"Complétez tab"))</f>
        <v/>
      </c>
      <c r="P144" s="47" t="str">
        <f>IF($A144="","",iferror(VLOOKUP(iferror(VLOOKUP($A144,Tableau!$A$1:$O$200,15,FALSE),"NO"),$A$1:$O$10,15,FALSE),"Complétez tab"))</f>
        <v/>
      </c>
      <c r="Q144" s="48">
        <f t="shared" si="1"/>
        <v>0</v>
      </c>
      <c r="R144" s="48">
        <f t="shared" si="2"/>
        <v>0</v>
      </c>
      <c r="S144" s="48" t="str">
        <f t="shared" si="3"/>
        <v/>
      </c>
      <c r="T144" s="48" t="str">
        <f t="shared" si="4"/>
        <v/>
      </c>
    </row>
    <row r="145">
      <c r="A145" s="45" t="str">
        <f>Listes!C135</f>
        <v/>
      </c>
      <c r="B145" s="46"/>
      <c r="C145" s="47" t="str">
        <f>IF($A145="","",iferror(VLOOKUP(iferror(VLOOKUP($A145,Tableau!$A$1:$O$200,2,FALSE),"NO"),$A$1:$O$10,2,FALSE),"Complétez tab"))</f>
        <v/>
      </c>
      <c r="D145" s="47" t="str">
        <f>IF($A145="","",iferror(VLOOKUP(iferror(VLOOKUP($A145,Tableau!$A$1:$O$200,3,FALSE),"NO"),$A$1:$O$10,3,FALSE),"Complétez tab"))</f>
        <v/>
      </c>
      <c r="E145" s="47" t="str">
        <f>IF($A145="","",iferror(VLOOKUP(iferror(VLOOKUP($A145,Tableau!$A$1:$O$200,4,FALSE),"NO"),$A$1:$O$10,4,FALSE),"Complétez tab"))</f>
        <v/>
      </c>
      <c r="F145" s="47" t="str">
        <f>IF($A145="","",iferror(VLOOKUP(iferror(VLOOKUP($A145,Tableau!$A$1:$O$200,5,FALSE),"NO"),$A$1:$O$10,5,FALSE),"Complétez tab"))</f>
        <v/>
      </c>
      <c r="G145" s="47" t="str">
        <f>IF($A145="","",iferror(VLOOKUP(iferror(VLOOKUP($A145,Tableau!$A$1:$O$200,6,FALSE),"NO"),$A$1:$O$10,6,FALSE),"Complétez tab"))</f>
        <v/>
      </c>
      <c r="H145" s="47" t="str">
        <f>IF($A145="","",iferror(VLOOKUP(iferror(VLOOKUP($A145,Tableau!$A$1:$O$200,7,FALSE),"NO"),$A$1:$O$10,7,FALSE),"Complétez tab"))</f>
        <v/>
      </c>
      <c r="I145" s="47" t="str">
        <f>IF($A145="","",iferror(VLOOKUP(iferror(VLOOKUP($A145,Tableau!$A$1:$O$200,8,FALSE),"NO"),$A$1:$O$10,8,FALSE),"Complétez tab"))</f>
        <v/>
      </c>
      <c r="J145" s="47" t="str">
        <f>IF($A145="","",iferror(VLOOKUP(iferror(VLOOKUP($A145,Tableau!$A$1:$O$200,9,FALSE),"NO"),$A$1:$O$10,9,FALSE),"Complétez tab"))</f>
        <v/>
      </c>
      <c r="K145" s="47" t="str">
        <f>IF($A145="","",iferror(VLOOKUP(iferror(VLOOKUP($A145,Tableau!$A$1:$O$200,10,FALSE),"NO"),$A$1:$O$10,10,FALSE),"Complétez tab"))</f>
        <v/>
      </c>
      <c r="L145" s="47" t="str">
        <f>IF($A145="","",iferror(VLOOKUP(iferror(VLOOKUP($A145,Tableau!$A$1:$O$200,11,FALSE),"NO"),$A$1:$O$10,11,FALSE),"Complétez tab"))</f>
        <v/>
      </c>
      <c r="M145" s="47" t="str">
        <f>IF($A145="","",iferror(VLOOKUP(iferror(VLOOKUP($A145,Tableau!$A$1:$O$200,12,FALSE),"NO"),$A$1:$O$10,12,FALSE),"Complétez tab"))</f>
        <v/>
      </c>
      <c r="N145" s="47" t="str">
        <f>IF($A145="","",iferror(VLOOKUP(iferror(VLOOKUP($A145,Tableau!$A$1:$O$200,13,FALSE),"NO"),$A$1:$O$10,13,FALSE),"Complétez tab"))</f>
        <v/>
      </c>
      <c r="O145" s="47" t="str">
        <f>IF($A145="","",iferror(VLOOKUP(iferror(VLOOKUP($A145,Tableau!$A$1:$O$200,14,FALSE),"NO"),$A$1:$O$10,14,FALSE),"Complétez tab"))</f>
        <v/>
      </c>
      <c r="P145" s="47" t="str">
        <f>IF($A145="","",iferror(VLOOKUP(iferror(VLOOKUP($A145,Tableau!$A$1:$O$200,15,FALSE),"NO"),$A$1:$O$10,15,FALSE),"Complétez tab"))</f>
        <v/>
      </c>
      <c r="Q145" s="48">
        <f t="shared" si="1"/>
        <v>0</v>
      </c>
      <c r="R145" s="48">
        <f t="shared" si="2"/>
        <v>0</v>
      </c>
      <c r="S145" s="48" t="str">
        <f t="shared" si="3"/>
        <v/>
      </c>
      <c r="T145" s="48" t="str">
        <f t="shared" si="4"/>
        <v/>
      </c>
    </row>
    <row r="146">
      <c r="A146" s="49" t="str">
        <f>Listes!C136</f>
        <v/>
      </c>
      <c r="B146" s="50"/>
      <c r="C146" s="47" t="str">
        <f>IF($A146="","",iferror(VLOOKUP(iferror(VLOOKUP($A146,Tableau!$A$1:$O$200,2,FALSE),"NO"),$A$1:$O$10,2,FALSE),"Complétez tab"))</f>
        <v/>
      </c>
      <c r="D146" s="47" t="str">
        <f>IF($A146="","",iferror(VLOOKUP(iferror(VLOOKUP($A146,Tableau!$A$1:$O$200,3,FALSE),"NO"),$A$1:$O$10,3,FALSE),"Complétez tab"))</f>
        <v/>
      </c>
      <c r="E146" s="47" t="str">
        <f>IF($A146="","",iferror(VLOOKUP(iferror(VLOOKUP($A146,Tableau!$A$1:$O$200,4,FALSE),"NO"),$A$1:$O$10,4,FALSE),"Complétez tab"))</f>
        <v/>
      </c>
      <c r="F146" s="47" t="str">
        <f>IF($A146="","",iferror(VLOOKUP(iferror(VLOOKUP($A146,Tableau!$A$1:$O$200,5,FALSE),"NO"),$A$1:$O$10,5,FALSE),"Complétez tab"))</f>
        <v/>
      </c>
      <c r="G146" s="47" t="str">
        <f>IF($A146="","",iferror(VLOOKUP(iferror(VLOOKUP($A146,Tableau!$A$1:$O$200,6,FALSE),"NO"),$A$1:$O$10,6,FALSE),"Complétez tab"))</f>
        <v/>
      </c>
      <c r="H146" s="47" t="str">
        <f>IF($A146="","",iferror(VLOOKUP(iferror(VLOOKUP($A146,Tableau!$A$1:$O$200,7,FALSE),"NO"),$A$1:$O$10,7,FALSE),"Complétez tab"))</f>
        <v/>
      </c>
      <c r="I146" s="47" t="str">
        <f>IF($A146="","",iferror(VLOOKUP(iferror(VLOOKUP($A146,Tableau!$A$1:$O$200,8,FALSE),"NO"),$A$1:$O$10,8,FALSE),"Complétez tab"))</f>
        <v/>
      </c>
      <c r="J146" s="47" t="str">
        <f>IF($A146="","",iferror(VLOOKUP(iferror(VLOOKUP($A146,Tableau!$A$1:$O$200,9,FALSE),"NO"),$A$1:$O$10,9,FALSE),"Complétez tab"))</f>
        <v/>
      </c>
      <c r="K146" s="47" t="str">
        <f>IF($A146="","",iferror(VLOOKUP(iferror(VLOOKUP($A146,Tableau!$A$1:$O$200,10,FALSE),"NO"),$A$1:$O$10,10,FALSE),"Complétez tab"))</f>
        <v/>
      </c>
      <c r="L146" s="47" t="str">
        <f>IF($A146="","",iferror(VLOOKUP(iferror(VLOOKUP($A146,Tableau!$A$1:$O$200,11,FALSE),"NO"),$A$1:$O$10,11,FALSE),"Complétez tab"))</f>
        <v/>
      </c>
      <c r="M146" s="47" t="str">
        <f>IF($A146="","",iferror(VLOOKUP(iferror(VLOOKUP($A146,Tableau!$A$1:$O$200,12,FALSE),"NO"),$A$1:$O$10,12,FALSE),"Complétez tab"))</f>
        <v/>
      </c>
      <c r="N146" s="47" t="str">
        <f>IF($A146="","",iferror(VLOOKUP(iferror(VLOOKUP($A146,Tableau!$A$1:$O$200,13,FALSE),"NO"),$A$1:$O$10,13,FALSE),"Complétez tab"))</f>
        <v/>
      </c>
      <c r="O146" s="47" t="str">
        <f>IF($A146="","",iferror(VLOOKUP(iferror(VLOOKUP($A146,Tableau!$A$1:$O$200,14,FALSE),"NO"),$A$1:$O$10,14,FALSE),"Complétez tab"))</f>
        <v/>
      </c>
      <c r="P146" s="47" t="str">
        <f>IF($A146="","",iferror(VLOOKUP(iferror(VLOOKUP($A146,Tableau!$A$1:$O$200,15,FALSE),"NO"),$A$1:$O$10,15,FALSE),"Complétez tab"))</f>
        <v/>
      </c>
      <c r="Q146" s="48">
        <f t="shared" si="1"/>
        <v>0</v>
      </c>
      <c r="R146" s="48">
        <f t="shared" si="2"/>
        <v>0</v>
      </c>
      <c r="S146" s="48" t="str">
        <f t="shared" si="3"/>
        <v/>
      </c>
      <c r="T146" s="48" t="str">
        <f t="shared" si="4"/>
        <v/>
      </c>
    </row>
    <row r="147">
      <c r="A147" s="45" t="str">
        <f>Listes!C137</f>
        <v/>
      </c>
      <c r="B147" s="46"/>
      <c r="C147" s="47" t="str">
        <f>IF($A147="","",iferror(VLOOKUP(iferror(VLOOKUP($A147,Tableau!$A$1:$O$200,2,FALSE),"NO"),$A$1:$O$10,2,FALSE),"Complétez tab"))</f>
        <v/>
      </c>
      <c r="D147" s="47" t="str">
        <f>IF($A147="","",iferror(VLOOKUP(iferror(VLOOKUP($A147,Tableau!$A$1:$O$200,3,FALSE),"NO"),$A$1:$O$10,3,FALSE),"Complétez tab"))</f>
        <v/>
      </c>
      <c r="E147" s="47" t="str">
        <f>IF($A147="","",iferror(VLOOKUP(iferror(VLOOKUP($A147,Tableau!$A$1:$O$200,4,FALSE),"NO"),$A$1:$O$10,4,FALSE),"Complétez tab"))</f>
        <v/>
      </c>
      <c r="F147" s="47" t="str">
        <f>IF($A147="","",iferror(VLOOKUP(iferror(VLOOKUP($A147,Tableau!$A$1:$O$200,5,FALSE),"NO"),$A$1:$O$10,5,FALSE),"Complétez tab"))</f>
        <v/>
      </c>
      <c r="G147" s="47" t="str">
        <f>IF($A147="","",iferror(VLOOKUP(iferror(VLOOKUP($A147,Tableau!$A$1:$O$200,6,FALSE),"NO"),$A$1:$O$10,6,FALSE),"Complétez tab"))</f>
        <v/>
      </c>
      <c r="H147" s="47" t="str">
        <f>IF($A147="","",iferror(VLOOKUP(iferror(VLOOKUP($A147,Tableau!$A$1:$O$200,7,FALSE),"NO"),$A$1:$O$10,7,FALSE),"Complétez tab"))</f>
        <v/>
      </c>
      <c r="I147" s="47" t="str">
        <f>IF($A147="","",iferror(VLOOKUP(iferror(VLOOKUP($A147,Tableau!$A$1:$O$200,8,FALSE),"NO"),$A$1:$O$10,8,FALSE),"Complétez tab"))</f>
        <v/>
      </c>
      <c r="J147" s="47" t="str">
        <f>IF($A147="","",iferror(VLOOKUP(iferror(VLOOKUP($A147,Tableau!$A$1:$O$200,9,FALSE),"NO"),$A$1:$O$10,9,FALSE),"Complétez tab"))</f>
        <v/>
      </c>
      <c r="K147" s="47" t="str">
        <f>IF($A147="","",iferror(VLOOKUP(iferror(VLOOKUP($A147,Tableau!$A$1:$O$200,10,FALSE),"NO"),$A$1:$O$10,10,FALSE),"Complétez tab"))</f>
        <v/>
      </c>
      <c r="L147" s="47" t="str">
        <f>IF($A147="","",iferror(VLOOKUP(iferror(VLOOKUP($A147,Tableau!$A$1:$O$200,11,FALSE),"NO"),$A$1:$O$10,11,FALSE),"Complétez tab"))</f>
        <v/>
      </c>
      <c r="M147" s="47" t="str">
        <f>IF($A147="","",iferror(VLOOKUP(iferror(VLOOKUP($A147,Tableau!$A$1:$O$200,12,FALSE),"NO"),$A$1:$O$10,12,FALSE),"Complétez tab"))</f>
        <v/>
      </c>
      <c r="N147" s="47" t="str">
        <f>IF($A147="","",iferror(VLOOKUP(iferror(VLOOKUP($A147,Tableau!$A$1:$O$200,13,FALSE),"NO"),$A$1:$O$10,13,FALSE),"Complétez tab"))</f>
        <v/>
      </c>
      <c r="O147" s="47" t="str">
        <f>IF($A147="","",iferror(VLOOKUP(iferror(VLOOKUP($A147,Tableau!$A$1:$O$200,14,FALSE),"NO"),$A$1:$O$10,14,FALSE),"Complétez tab"))</f>
        <v/>
      </c>
      <c r="P147" s="47" t="str">
        <f>IF($A147="","",iferror(VLOOKUP(iferror(VLOOKUP($A147,Tableau!$A$1:$O$200,15,FALSE),"NO"),$A$1:$O$10,15,FALSE),"Complétez tab"))</f>
        <v/>
      </c>
      <c r="Q147" s="48">
        <f t="shared" si="1"/>
        <v>0</v>
      </c>
      <c r="R147" s="48">
        <f t="shared" si="2"/>
        <v>0</v>
      </c>
      <c r="S147" s="48" t="str">
        <f t="shared" si="3"/>
        <v/>
      </c>
      <c r="T147" s="48" t="str">
        <f t="shared" si="4"/>
        <v/>
      </c>
    </row>
    <row r="148">
      <c r="A148" s="49" t="str">
        <f>Listes!C138</f>
        <v/>
      </c>
      <c r="B148" s="50"/>
      <c r="C148" s="47" t="str">
        <f>IF($A148="","",iferror(VLOOKUP(iferror(VLOOKUP($A148,Tableau!$A$1:$O$200,2,FALSE),"NO"),$A$1:$O$10,2,FALSE),"Complétez tab"))</f>
        <v/>
      </c>
      <c r="D148" s="47" t="str">
        <f>IF($A148="","",iferror(VLOOKUP(iferror(VLOOKUP($A148,Tableau!$A$1:$O$200,3,FALSE),"NO"),$A$1:$O$10,3,FALSE),"Complétez tab"))</f>
        <v/>
      </c>
      <c r="E148" s="47" t="str">
        <f>IF($A148="","",iferror(VLOOKUP(iferror(VLOOKUP($A148,Tableau!$A$1:$O$200,4,FALSE),"NO"),$A$1:$O$10,4,FALSE),"Complétez tab"))</f>
        <v/>
      </c>
      <c r="F148" s="47" t="str">
        <f>IF($A148="","",iferror(VLOOKUP(iferror(VLOOKUP($A148,Tableau!$A$1:$O$200,5,FALSE),"NO"),$A$1:$O$10,5,FALSE),"Complétez tab"))</f>
        <v/>
      </c>
      <c r="G148" s="47" t="str">
        <f>IF($A148="","",iferror(VLOOKUP(iferror(VLOOKUP($A148,Tableau!$A$1:$O$200,6,FALSE),"NO"),$A$1:$O$10,6,FALSE),"Complétez tab"))</f>
        <v/>
      </c>
      <c r="H148" s="47" t="str">
        <f>IF($A148="","",iferror(VLOOKUP(iferror(VLOOKUP($A148,Tableau!$A$1:$O$200,7,FALSE),"NO"),$A$1:$O$10,7,FALSE),"Complétez tab"))</f>
        <v/>
      </c>
      <c r="I148" s="47" t="str">
        <f>IF($A148="","",iferror(VLOOKUP(iferror(VLOOKUP($A148,Tableau!$A$1:$O$200,8,FALSE),"NO"),$A$1:$O$10,8,FALSE),"Complétez tab"))</f>
        <v/>
      </c>
      <c r="J148" s="47" t="str">
        <f>IF($A148="","",iferror(VLOOKUP(iferror(VLOOKUP($A148,Tableau!$A$1:$O$200,9,FALSE),"NO"),$A$1:$O$10,9,FALSE),"Complétez tab"))</f>
        <v/>
      </c>
      <c r="K148" s="47" t="str">
        <f>IF($A148="","",iferror(VLOOKUP(iferror(VLOOKUP($A148,Tableau!$A$1:$O$200,10,FALSE),"NO"),$A$1:$O$10,10,FALSE),"Complétez tab"))</f>
        <v/>
      </c>
      <c r="L148" s="47" t="str">
        <f>IF($A148="","",iferror(VLOOKUP(iferror(VLOOKUP($A148,Tableau!$A$1:$O$200,11,FALSE),"NO"),$A$1:$O$10,11,FALSE),"Complétez tab"))</f>
        <v/>
      </c>
      <c r="M148" s="47" t="str">
        <f>IF($A148="","",iferror(VLOOKUP(iferror(VLOOKUP($A148,Tableau!$A$1:$O$200,12,FALSE),"NO"),$A$1:$O$10,12,FALSE),"Complétez tab"))</f>
        <v/>
      </c>
      <c r="N148" s="47" t="str">
        <f>IF($A148="","",iferror(VLOOKUP(iferror(VLOOKUP($A148,Tableau!$A$1:$O$200,13,FALSE),"NO"),$A$1:$O$10,13,FALSE),"Complétez tab"))</f>
        <v/>
      </c>
      <c r="O148" s="47" t="str">
        <f>IF($A148="","",iferror(VLOOKUP(iferror(VLOOKUP($A148,Tableau!$A$1:$O$200,14,FALSE),"NO"),$A$1:$O$10,14,FALSE),"Complétez tab"))</f>
        <v/>
      </c>
      <c r="P148" s="47" t="str">
        <f>IF($A148="","",iferror(VLOOKUP(iferror(VLOOKUP($A148,Tableau!$A$1:$O$200,15,FALSE),"NO"),$A$1:$O$10,15,FALSE),"Complétez tab"))</f>
        <v/>
      </c>
      <c r="Q148" s="48">
        <f t="shared" si="1"/>
        <v>0</v>
      </c>
      <c r="R148" s="48">
        <f t="shared" si="2"/>
        <v>0</v>
      </c>
      <c r="S148" s="48" t="str">
        <f t="shared" si="3"/>
        <v/>
      </c>
      <c r="T148" s="48" t="str">
        <f t="shared" si="4"/>
        <v/>
      </c>
    </row>
    <row r="149">
      <c r="A149" s="45" t="str">
        <f>Listes!C139</f>
        <v/>
      </c>
      <c r="B149" s="46"/>
      <c r="C149" s="47" t="str">
        <f>IF($A149="","",iferror(VLOOKUP(iferror(VLOOKUP($A149,Tableau!$A$1:$O$200,2,FALSE),"NO"),$A$1:$O$10,2,FALSE),"Complétez tab"))</f>
        <v/>
      </c>
      <c r="D149" s="47" t="str">
        <f>IF($A149="","",iferror(VLOOKUP(iferror(VLOOKUP($A149,Tableau!$A$1:$O$200,3,FALSE),"NO"),$A$1:$O$10,3,FALSE),"Complétez tab"))</f>
        <v/>
      </c>
      <c r="E149" s="47" t="str">
        <f>IF($A149="","",iferror(VLOOKUP(iferror(VLOOKUP($A149,Tableau!$A$1:$O$200,4,FALSE),"NO"),$A$1:$O$10,4,FALSE),"Complétez tab"))</f>
        <v/>
      </c>
      <c r="F149" s="47" t="str">
        <f>IF($A149="","",iferror(VLOOKUP(iferror(VLOOKUP($A149,Tableau!$A$1:$O$200,5,FALSE),"NO"),$A$1:$O$10,5,FALSE),"Complétez tab"))</f>
        <v/>
      </c>
      <c r="G149" s="47" t="str">
        <f>IF($A149="","",iferror(VLOOKUP(iferror(VLOOKUP($A149,Tableau!$A$1:$O$200,6,FALSE),"NO"),$A$1:$O$10,6,FALSE),"Complétez tab"))</f>
        <v/>
      </c>
      <c r="H149" s="47" t="str">
        <f>IF($A149="","",iferror(VLOOKUP(iferror(VLOOKUP($A149,Tableau!$A$1:$O$200,7,FALSE),"NO"),$A$1:$O$10,7,FALSE),"Complétez tab"))</f>
        <v/>
      </c>
      <c r="I149" s="47" t="str">
        <f>IF($A149="","",iferror(VLOOKUP(iferror(VLOOKUP($A149,Tableau!$A$1:$O$200,8,FALSE),"NO"),$A$1:$O$10,8,FALSE),"Complétez tab"))</f>
        <v/>
      </c>
      <c r="J149" s="47" t="str">
        <f>IF($A149="","",iferror(VLOOKUP(iferror(VLOOKUP($A149,Tableau!$A$1:$O$200,9,FALSE),"NO"),$A$1:$O$10,9,FALSE),"Complétez tab"))</f>
        <v/>
      </c>
      <c r="K149" s="47" t="str">
        <f>IF($A149="","",iferror(VLOOKUP(iferror(VLOOKUP($A149,Tableau!$A$1:$O$200,10,FALSE),"NO"),$A$1:$O$10,10,FALSE),"Complétez tab"))</f>
        <v/>
      </c>
      <c r="L149" s="47" t="str">
        <f>IF($A149="","",iferror(VLOOKUP(iferror(VLOOKUP($A149,Tableau!$A$1:$O$200,11,FALSE),"NO"),$A$1:$O$10,11,FALSE),"Complétez tab"))</f>
        <v/>
      </c>
      <c r="M149" s="47" t="str">
        <f>IF($A149="","",iferror(VLOOKUP(iferror(VLOOKUP($A149,Tableau!$A$1:$O$200,12,FALSE),"NO"),$A$1:$O$10,12,FALSE),"Complétez tab"))</f>
        <v/>
      </c>
      <c r="N149" s="47" t="str">
        <f>IF($A149="","",iferror(VLOOKUP(iferror(VLOOKUP($A149,Tableau!$A$1:$O$200,13,FALSE),"NO"),$A$1:$O$10,13,FALSE),"Complétez tab"))</f>
        <v/>
      </c>
      <c r="O149" s="47" t="str">
        <f>IF($A149="","",iferror(VLOOKUP(iferror(VLOOKUP($A149,Tableau!$A$1:$O$200,14,FALSE),"NO"),$A$1:$O$10,14,FALSE),"Complétez tab"))</f>
        <v/>
      </c>
      <c r="P149" s="47" t="str">
        <f>IF($A149="","",iferror(VLOOKUP(iferror(VLOOKUP($A149,Tableau!$A$1:$O$200,15,FALSE),"NO"),$A$1:$O$10,15,FALSE),"Complétez tab"))</f>
        <v/>
      </c>
      <c r="Q149" s="48">
        <f t="shared" si="1"/>
        <v>0</v>
      </c>
      <c r="R149" s="48">
        <f t="shared" si="2"/>
        <v>0</v>
      </c>
      <c r="S149" s="48" t="str">
        <f t="shared" si="3"/>
        <v/>
      </c>
      <c r="T149" s="48" t="str">
        <f t="shared" si="4"/>
        <v/>
      </c>
    </row>
    <row r="150">
      <c r="A150" s="49" t="str">
        <f>Listes!C140</f>
        <v/>
      </c>
      <c r="B150" s="50"/>
      <c r="C150" s="47" t="str">
        <f>IF($A150="","",iferror(VLOOKUP(iferror(VLOOKUP($A150,Tableau!$A$1:$O$200,2,FALSE),"NO"),$A$1:$O$10,2,FALSE),"Complétez tab"))</f>
        <v/>
      </c>
      <c r="D150" s="47" t="str">
        <f>IF($A150="","",iferror(VLOOKUP(iferror(VLOOKUP($A150,Tableau!$A$1:$O$200,3,FALSE),"NO"),$A$1:$O$10,3,FALSE),"Complétez tab"))</f>
        <v/>
      </c>
      <c r="E150" s="47" t="str">
        <f>IF($A150="","",iferror(VLOOKUP(iferror(VLOOKUP($A150,Tableau!$A$1:$O$200,4,FALSE),"NO"),$A$1:$O$10,4,FALSE),"Complétez tab"))</f>
        <v/>
      </c>
      <c r="F150" s="47" t="str">
        <f>IF($A150="","",iferror(VLOOKUP(iferror(VLOOKUP($A150,Tableau!$A$1:$O$200,5,FALSE),"NO"),$A$1:$O$10,5,FALSE),"Complétez tab"))</f>
        <v/>
      </c>
      <c r="G150" s="47" t="str">
        <f>IF($A150="","",iferror(VLOOKUP(iferror(VLOOKUP($A150,Tableau!$A$1:$O$200,6,FALSE),"NO"),$A$1:$O$10,6,FALSE),"Complétez tab"))</f>
        <v/>
      </c>
      <c r="H150" s="47" t="str">
        <f>IF($A150="","",iferror(VLOOKUP(iferror(VLOOKUP($A150,Tableau!$A$1:$O$200,7,FALSE),"NO"),$A$1:$O$10,7,FALSE),"Complétez tab"))</f>
        <v/>
      </c>
      <c r="I150" s="47" t="str">
        <f>IF($A150="","",iferror(VLOOKUP(iferror(VLOOKUP($A150,Tableau!$A$1:$O$200,8,FALSE),"NO"),$A$1:$O$10,8,FALSE),"Complétez tab"))</f>
        <v/>
      </c>
      <c r="J150" s="47" t="str">
        <f>IF($A150="","",iferror(VLOOKUP(iferror(VLOOKUP($A150,Tableau!$A$1:$O$200,9,FALSE),"NO"),$A$1:$O$10,9,FALSE),"Complétez tab"))</f>
        <v/>
      </c>
      <c r="K150" s="47" t="str">
        <f>IF($A150="","",iferror(VLOOKUP(iferror(VLOOKUP($A150,Tableau!$A$1:$O$200,10,FALSE),"NO"),$A$1:$O$10,10,FALSE),"Complétez tab"))</f>
        <v/>
      </c>
      <c r="L150" s="47" t="str">
        <f>IF($A150="","",iferror(VLOOKUP(iferror(VLOOKUP($A150,Tableau!$A$1:$O$200,11,FALSE),"NO"),$A$1:$O$10,11,FALSE),"Complétez tab"))</f>
        <v/>
      </c>
      <c r="M150" s="47" t="str">
        <f>IF($A150="","",iferror(VLOOKUP(iferror(VLOOKUP($A150,Tableau!$A$1:$O$200,12,FALSE),"NO"),$A$1:$O$10,12,FALSE),"Complétez tab"))</f>
        <v/>
      </c>
      <c r="N150" s="47" t="str">
        <f>IF($A150="","",iferror(VLOOKUP(iferror(VLOOKUP($A150,Tableau!$A$1:$O$200,13,FALSE),"NO"),$A$1:$O$10,13,FALSE),"Complétez tab"))</f>
        <v/>
      </c>
      <c r="O150" s="47" t="str">
        <f>IF($A150="","",iferror(VLOOKUP(iferror(VLOOKUP($A150,Tableau!$A$1:$O$200,14,FALSE),"NO"),$A$1:$O$10,14,FALSE),"Complétez tab"))</f>
        <v/>
      </c>
      <c r="P150" s="47" t="str">
        <f>IF($A150="","",iferror(VLOOKUP(iferror(VLOOKUP($A150,Tableau!$A$1:$O$200,15,FALSE),"NO"),$A$1:$O$10,15,FALSE),"Complétez tab"))</f>
        <v/>
      </c>
      <c r="Q150" s="48">
        <f t="shared" si="1"/>
        <v>0</v>
      </c>
      <c r="R150" s="48">
        <f t="shared" si="2"/>
        <v>0</v>
      </c>
      <c r="S150" s="48" t="str">
        <f t="shared" si="3"/>
        <v/>
      </c>
      <c r="T150" s="48" t="str">
        <f t="shared" si="4"/>
        <v/>
      </c>
    </row>
    <row r="151">
      <c r="A151" s="45" t="str">
        <f>Listes!C141</f>
        <v/>
      </c>
      <c r="B151" s="46"/>
      <c r="C151" s="47" t="str">
        <f>IF($A151="","",iferror(VLOOKUP(iferror(VLOOKUP($A151,Tableau!$A$1:$O$200,2,FALSE),"NO"),$A$1:$O$10,2,FALSE),"Complétez tab"))</f>
        <v/>
      </c>
      <c r="D151" s="47" t="str">
        <f>IF($A151="","",iferror(VLOOKUP(iferror(VLOOKUP($A151,Tableau!$A$1:$O$200,3,FALSE),"NO"),$A$1:$O$10,3,FALSE),"Complétez tab"))</f>
        <v/>
      </c>
      <c r="E151" s="47" t="str">
        <f>IF($A151="","",iferror(VLOOKUP(iferror(VLOOKUP($A151,Tableau!$A$1:$O$200,4,FALSE),"NO"),$A$1:$O$10,4,FALSE),"Complétez tab"))</f>
        <v/>
      </c>
      <c r="F151" s="47" t="str">
        <f>IF($A151="","",iferror(VLOOKUP(iferror(VLOOKUP($A151,Tableau!$A$1:$O$200,5,FALSE),"NO"),$A$1:$O$10,5,FALSE),"Complétez tab"))</f>
        <v/>
      </c>
      <c r="G151" s="47" t="str">
        <f>IF($A151="","",iferror(VLOOKUP(iferror(VLOOKUP($A151,Tableau!$A$1:$O$200,6,FALSE),"NO"),$A$1:$O$10,6,FALSE),"Complétez tab"))</f>
        <v/>
      </c>
      <c r="H151" s="47" t="str">
        <f>IF($A151="","",iferror(VLOOKUP(iferror(VLOOKUP($A151,Tableau!$A$1:$O$200,7,FALSE),"NO"),$A$1:$O$10,7,FALSE),"Complétez tab"))</f>
        <v/>
      </c>
      <c r="I151" s="47" t="str">
        <f>IF($A151="","",iferror(VLOOKUP(iferror(VLOOKUP($A151,Tableau!$A$1:$O$200,8,FALSE),"NO"),$A$1:$O$10,8,FALSE),"Complétez tab"))</f>
        <v/>
      </c>
      <c r="J151" s="47" t="str">
        <f>IF($A151="","",iferror(VLOOKUP(iferror(VLOOKUP($A151,Tableau!$A$1:$O$200,9,FALSE),"NO"),$A$1:$O$10,9,FALSE),"Complétez tab"))</f>
        <v/>
      </c>
      <c r="K151" s="47" t="str">
        <f>IF($A151="","",iferror(VLOOKUP(iferror(VLOOKUP($A151,Tableau!$A$1:$O$200,10,FALSE),"NO"),$A$1:$O$10,10,FALSE),"Complétez tab"))</f>
        <v/>
      </c>
      <c r="L151" s="47" t="str">
        <f>IF($A151="","",iferror(VLOOKUP(iferror(VLOOKUP($A151,Tableau!$A$1:$O$200,11,FALSE),"NO"),$A$1:$O$10,11,FALSE),"Complétez tab"))</f>
        <v/>
      </c>
      <c r="M151" s="47" t="str">
        <f>IF($A151="","",iferror(VLOOKUP(iferror(VLOOKUP($A151,Tableau!$A$1:$O$200,12,FALSE),"NO"),$A$1:$O$10,12,FALSE),"Complétez tab"))</f>
        <v/>
      </c>
      <c r="N151" s="47" t="str">
        <f>IF($A151="","",iferror(VLOOKUP(iferror(VLOOKUP($A151,Tableau!$A$1:$O$200,13,FALSE),"NO"),$A$1:$O$10,13,FALSE),"Complétez tab"))</f>
        <v/>
      </c>
      <c r="O151" s="47" t="str">
        <f>IF($A151="","",iferror(VLOOKUP(iferror(VLOOKUP($A151,Tableau!$A$1:$O$200,14,FALSE),"NO"),$A$1:$O$10,14,FALSE),"Complétez tab"))</f>
        <v/>
      </c>
      <c r="P151" s="47" t="str">
        <f>IF($A151="","",iferror(VLOOKUP(iferror(VLOOKUP($A151,Tableau!$A$1:$O$200,15,FALSE),"NO"),$A$1:$O$10,15,FALSE),"Complétez tab"))</f>
        <v/>
      </c>
      <c r="Q151" s="48">
        <f t="shared" si="1"/>
        <v>0</v>
      </c>
      <c r="R151" s="48">
        <f t="shared" si="2"/>
        <v>0</v>
      </c>
      <c r="S151" s="48" t="str">
        <f t="shared" si="3"/>
        <v/>
      </c>
      <c r="T151" s="48" t="str">
        <f t="shared" si="4"/>
        <v/>
      </c>
    </row>
    <row r="152">
      <c r="A152" s="49" t="str">
        <f>Listes!C142</f>
        <v/>
      </c>
      <c r="B152" s="50"/>
      <c r="C152" s="47" t="str">
        <f>IF($A152="","",iferror(VLOOKUP(iferror(VLOOKUP($A152,Tableau!$A$1:$O$200,2,FALSE),"NO"),$A$1:$O$10,2,FALSE),"Complétez tab"))</f>
        <v/>
      </c>
      <c r="D152" s="47" t="str">
        <f>IF($A152="","",iferror(VLOOKUP(iferror(VLOOKUP($A152,Tableau!$A$1:$O$200,3,FALSE),"NO"),$A$1:$O$10,3,FALSE),"Complétez tab"))</f>
        <v/>
      </c>
      <c r="E152" s="47" t="str">
        <f>IF($A152="","",iferror(VLOOKUP(iferror(VLOOKUP($A152,Tableau!$A$1:$O$200,4,FALSE),"NO"),$A$1:$O$10,4,FALSE),"Complétez tab"))</f>
        <v/>
      </c>
      <c r="F152" s="47" t="str">
        <f>IF($A152="","",iferror(VLOOKUP(iferror(VLOOKUP($A152,Tableau!$A$1:$O$200,5,FALSE),"NO"),$A$1:$O$10,5,FALSE),"Complétez tab"))</f>
        <v/>
      </c>
      <c r="G152" s="47" t="str">
        <f>IF($A152="","",iferror(VLOOKUP(iferror(VLOOKUP($A152,Tableau!$A$1:$O$200,6,FALSE),"NO"),$A$1:$O$10,6,FALSE),"Complétez tab"))</f>
        <v/>
      </c>
      <c r="H152" s="47" t="str">
        <f>IF($A152="","",iferror(VLOOKUP(iferror(VLOOKUP($A152,Tableau!$A$1:$O$200,7,FALSE),"NO"),$A$1:$O$10,7,FALSE),"Complétez tab"))</f>
        <v/>
      </c>
      <c r="I152" s="47" t="str">
        <f>IF($A152="","",iferror(VLOOKUP(iferror(VLOOKUP($A152,Tableau!$A$1:$O$200,8,FALSE),"NO"),$A$1:$O$10,8,FALSE),"Complétez tab"))</f>
        <v/>
      </c>
      <c r="J152" s="47" t="str">
        <f>IF($A152="","",iferror(VLOOKUP(iferror(VLOOKUP($A152,Tableau!$A$1:$O$200,9,FALSE),"NO"),$A$1:$O$10,9,FALSE),"Complétez tab"))</f>
        <v/>
      </c>
      <c r="K152" s="47" t="str">
        <f>IF($A152="","",iferror(VLOOKUP(iferror(VLOOKUP($A152,Tableau!$A$1:$O$200,10,FALSE),"NO"),$A$1:$O$10,10,FALSE),"Complétez tab"))</f>
        <v/>
      </c>
      <c r="L152" s="47" t="str">
        <f>IF($A152="","",iferror(VLOOKUP(iferror(VLOOKUP($A152,Tableau!$A$1:$O$200,11,FALSE),"NO"),$A$1:$O$10,11,FALSE),"Complétez tab"))</f>
        <v/>
      </c>
      <c r="M152" s="47" t="str">
        <f>IF($A152="","",iferror(VLOOKUP(iferror(VLOOKUP($A152,Tableau!$A$1:$O$200,12,FALSE),"NO"),$A$1:$O$10,12,FALSE),"Complétez tab"))</f>
        <v/>
      </c>
      <c r="N152" s="47" t="str">
        <f>IF($A152="","",iferror(VLOOKUP(iferror(VLOOKUP($A152,Tableau!$A$1:$O$200,13,FALSE),"NO"),$A$1:$O$10,13,FALSE),"Complétez tab"))</f>
        <v/>
      </c>
      <c r="O152" s="47" t="str">
        <f>IF($A152="","",iferror(VLOOKUP(iferror(VLOOKUP($A152,Tableau!$A$1:$O$200,14,FALSE),"NO"),$A$1:$O$10,14,FALSE),"Complétez tab"))</f>
        <v/>
      </c>
      <c r="P152" s="47" t="str">
        <f>IF($A152="","",iferror(VLOOKUP(iferror(VLOOKUP($A152,Tableau!$A$1:$O$200,15,FALSE),"NO"),$A$1:$O$10,15,FALSE),"Complétez tab"))</f>
        <v/>
      </c>
      <c r="Q152" s="48">
        <f t="shared" si="1"/>
        <v>0</v>
      </c>
      <c r="R152" s="48">
        <f t="shared" si="2"/>
        <v>0</v>
      </c>
      <c r="S152" s="48" t="str">
        <f t="shared" si="3"/>
        <v/>
      </c>
      <c r="T152" s="48" t="str">
        <f t="shared" si="4"/>
        <v/>
      </c>
    </row>
    <row r="153">
      <c r="A153" s="45" t="str">
        <f>Listes!C143</f>
        <v/>
      </c>
      <c r="B153" s="46"/>
      <c r="C153" s="47" t="str">
        <f>IF($A153="","",iferror(VLOOKUP(iferror(VLOOKUP($A153,Tableau!$A$1:$O$200,2,FALSE),"NO"),$A$1:$O$10,2,FALSE),"Complétez tab"))</f>
        <v/>
      </c>
      <c r="D153" s="47" t="str">
        <f>IF($A153="","",iferror(VLOOKUP(iferror(VLOOKUP($A153,Tableau!$A$1:$O$200,3,FALSE),"NO"),$A$1:$O$10,3,FALSE),"Complétez tab"))</f>
        <v/>
      </c>
      <c r="E153" s="47" t="str">
        <f>IF($A153="","",iferror(VLOOKUP(iferror(VLOOKUP($A153,Tableau!$A$1:$O$200,4,FALSE),"NO"),$A$1:$O$10,4,FALSE),"Complétez tab"))</f>
        <v/>
      </c>
      <c r="F153" s="47" t="str">
        <f>IF($A153="","",iferror(VLOOKUP(iferror(VLOOKUP($A153,Tableau!$A$1:$O$200,5,FALSE),"NO"),$A$1:$O$10,5,FALSE),"Complétez tab"))</f>
        <v/>
      </c>
      <c r="G153" s="47" t="str">
        <f>IF($A153="","",iferror(VLOOKUP(iferror(VLOOKUP($A153,Tableau!$A$1:$O$200,6,FALSE),"NO"),$A$1:$O$10,6,FALSE),"Complétez tab"))</f>
        <v/>
      </c>
      <c r="H153" s="47" t="str">
        <f>IF($A153="","",iferror(VLOOKUP(iferror(VLOOKUP($A153,Tableau!$A$1:$O$200,7,FALSE),"NO"),$A$1:$O$10,7,FALSE),"Complétez tab"))</f>
        <v/>
      </c>
      <c r="I153" s="47" t="str">
        <f>IF($A153="","",iferror(VLOOKUP(iferror(VLOOKUP($A153,Tableau!$A$1:$O$200,8,FALSE),"NO"),$A$1:$O$10,8,FALSE),"Complétez tab"))</f>
        <v/>
      </c>
      <c r="J153" s="47" t="str">
        <f>IF($A153="","",iferror(VLOOKUP(iferror(VLOOKUP($A153,Tableau!$A$1:$O$200,9,FALSE),"NO"),$A$1:$O$10,9,FALSE),"Complétez tab"))</f>
        <v/>
      </c>
      <c r="K153" s="47" t="str">
        <f>IF($A153="","",iferror(VLOOKUP(iferror(VLOOKUP($A153,Tableau!$A$1:$O$200,10,FALSE),"NO"),$A$1:$O$10,10,FALSE),"Complétez tab"))</f>
        <v/>
      </c>
      <c r="L153" s="47" t="str">
        <f>IF($A153="","",iferror(VLOOKUP(iferror(VLOOKUP($A153,Tableau!$A$1:$O$200,11,FALSE),"NO"),$A$1:$O$10,11,FALSE),"Complétez tab"))</f>
        <v/>
      </c>
      <c r="M153" s="47" t="str">
        <f>IF($A153="","",iferror(VLOOKUP(iferror(VLOOKUP($A153,Tableau!$A$1:$O$200,12,FALSE),"NO"),$A$1:$O$10,12,FALSE),"Complétez tab"))</f>
        <v/>
      </c>
      <c r="N153" s="47" t="str">
        <f>IF($A153="","",iferror(VLOOKUP(iferror(VLOOKUP($A153,Tableau!$A$1:$O$200,13,FALSE),"NO"),$A$1:$O$10,13,FALSE),"Complétez tab"))</f>
        <v/>
      </c>
      <c r="O153" s="47" t="str">
        <f>IF($A153="","",iferror(VLOOKUP(iferror(VLOOKUP($A153,Tableau!$A$1:$O$200,14,FALSE),"NO"),$A$1:$O$10,14,FALSE),"Complétez tab"))</f>
        <v/>
      </c>
      <c r="P153" s="47" t="str">
        <f>IF($A153="","",iferror(VLOOKUP(iferror(VLOOKUP($A153,Tableau!$A$1:$O$200,15,FALSE),"NO"),$A$1:$O$10,15,FALSE),"Complétez tab"))</f>
        <v/>
      </c>
      <c r="Q153" s="48">
        <f t="shared" si="1"/>
        <v>0</v>
      </c>
      <c r="R153" s="48">
        <f t="shared" si="2"/>
        <v>0</v>
      </c>
      <c r="S153" s="48" t="str">
        <f t="shared" si="3"/>
        <v/>
      </c>
      <c r="T153" s="48" t="str">
        <f t="shared" si="4"/>
        <v/>
      </c>
    </row>
    <row r="154">
      <c r="A154" s="49" t="str">
        <f>Listes!C144</f>
        <v/>
      </c>
      <c r="B154" s="50"/>
      <c r="C154" s="47" t="str">
        <f>IF($A154="","",iferror(VLOOKUP(iferror(VLOOKUP($A154,Tableau!$A$1:$O$200,2,FALSE),"NO"),$A$1:$O$10,2,FALSE),"Complétez tab"))</f>
        <v/>
      </c>
      <c r="D154" s="47" t="str">
        <f>IF($A154="","",iferror(VLOOKUP(iferror(VLOOKUP($A154,Tableau!$A$1:$O$200,3,FALSE),"NO"),$A$1:$O$10,3,FALSE),"Complétez tab"))</f>
        <v/>
      </c>
      <c r="E154" s="47" t="str">
        <f>IF($A154="","",iferror(VLOOKUP(iferror(VLOOKUP($A154,Tableau!$A$1:$O$200,4,FALSE),"NO"),$A$1:$O$10,4,FALSE),"Complétez tab"))</f>
        <v/>
      </c>
      <c r="F154" s="47" t="str">
        <f>IF($A154="","",iferror(VLOOKUP(iferror(VLOOKUP($A154,Tableau!$A$1:$O$200,5,FALSE),"NO"),$A$1:$O$10,5,FALSE),"Complétez tab"))</f>
        <v/>
      </c>
      <c r="G154" s="47" t="str">
        <f>IF($A154="","",iferror(VLOOKUP(iferror(VLOOKUP($A154,Tableau!$A$1:$O$200,6,FALSE),"NO"),$A$1:$O$10,6,FALSE),"Complétez tab"))</f>
        <v/>
      </c>
      <c r="H154" s="47" t="str">
        <f>IF($A154="","",iferror(VLOOKUP(iferror(VLOOKUP($A154,Tableau!$A$1:$O$200,7,FALSE),"NO"),$A$1:$O$10,7,FALSE),"Complétez tab"))</f>
        <v/>
      </c>
      <c r="I154" s="47" t="str">
        <f>IF($A154="","",iferror(VLOOKUP(iferror(VLOOKUP($A154,Tableau!$A$1:$O$200,8,FALSE),"NO"),$A$1:$O$10,8,FALSE),"Complétez tab"))</f>
        <v/>
      </c>
      <c r="J154" s="47" t="str">
        <f>IF($A154="","",iferror(VLOOKUP(iferror(VLOOKUP($A154,Tableau!$A$1:$O$200,9,FALSE),"NO"),$A$1:$O$10,9,FALSE),"Complétez tab"))</f>
        <v/>
      </c>
      <c r="K154" s="47" t="str">
        <f>IF($A154="","",iferror(VLOOKUP(iferror(VLOOKUP($A154,Tableau!$A$1:$O$200,10,FALSE),"NO"),$A$1:$O$10,10,FALSE),"Complétez tab"))</f>
        <v/>
      </c>
      <c r="L154" s="47" t="str">
        <f>IF($A154="","",iferror(VLOOKUP(iferror(VLOOKUP($A154,Tableau!$A$1:$O$200,11,FALSE),"NO"),$A$1:$O$10,11,FALSE),"Complétez tab"))</f>
        <v/>
      </c>
      <c r="M154" s="47" t="str">
        <f>IF($A154="","",iferror(VLOOKUP(iferror(VLOOKUP($A154,Tableau!$A$1:$O$200,12,FALSE),"NO"),$A$1:$O$10,12,FALSE),"Complétez tab"))</f>
        <v/>
      </c>
      <c r="N154" s="47" t="str">
        <f>IF($A154="","",iferror(VLOOKUP(iferror(VLOOKUP($A154,Tableau!$A$1:$O$200,13,FALSE),"NO"),$A$1:$O$10,13,FALSE),"Complétez tab"))</f>
        <v/>
      </c>
      <c r="O154" s="47" t="str">
        <f>IF($A154="","",iferror(VLOOKUP(iferror(VLOOKUP($A154,Tableau!$A$1:$O$200,14,FALSE),"NO"),$A$1:$O$10,14,FALSE),"Complétez tab"))</f>
        <v/>
      </c>
      <c r="P154" s="47" t="str">
        <f>IF($A154="","",iferror(VLOOKUP(iferror(VLOOKUP($A154,Tableau!$A$1:$O$200,15,FALSE),"NO"),$A$1:$O$10,15,FALSE),"Complétez tab"))</f>
        <v/>
      </c>
      <c r="Q154" s="48">
        <f t="shared" si="1"/>
        <v>0</v>
      </c>
      <c r="R154" s="48">
        <f t="shared" si="2"/>
        <v>0</v>
      </c>
      <c r="S154" s="48" t="str">
        <f t="shared" si="3"/>
        <v/>
      </c>
      <c r="T154" s="48" t="str">
        <f t="shared" si="4"/>
        <v/>
      </c>
    </row>
    <row r="155">
      <c r="A155" s="45" t="str">
        <f>Listes!C145</f>
        <v/>
      </c>
      <c r="B155" s="46"/>
      <c r="C155" s="47" t="str">
        <f>IF($A155="","",iferror(VLOOKUP(iferror(VLOOKUP($A155,Tableau!$A$1:$O$200,2,FALSE),"NO"),$A$1:$O$10,2,FALSE),"Complétez tab"))</f>
        <v/>
      </c>
      <c r="D155" s="47" t="str">
        <f>IF($A155="","",iferror(VLOOKUP(iferror(VLOOKUP($A155,Tableau!$A$1:$O$200,3,FALSE),"NO"),$A$1:$O$10,3,FALSE),"Complétez tab"))</f>
        <v/>
      </c>
      <c r="E155" s="47" t="str">
        <f>IF($A155="","",iferror(VLOOKUP(iferror(VLOOKUP($A155,Tableau!$A$1:$O$200,4,FALSE),"NO"),$A$1:$O$10,4,FALSE),"Complétez tab"))</f>
        <v/>
      </c>
      <c r="F155" s="47" t="str">
        <f>IF($A155="","",iferror(VLOOKUP(iferror(VLOOKUP($A155,Tableau!$A$1:$O$200,5,FALSE),"NO"),$A$1:$O$10,5,FALSE),"Complétez tab"))</f>
        <v/>
      </c>
      <c r="G155" s="47" t="str">
        <f>IF($A155="","",iferror(VLOOKUP(iferror(VLOOKUP($A155,Tableau!$A$1:$O$200,6,FALSE),"NO"),$A$1:$O$10,6,FALSE),"Complétez tab"))</f>
        <v/>
      </c>
      <c r="H155" s="47" t="str">
        <f>IF($A155="","",iferror(VLOOKUP(iferror(VLOOKUP($A155,Tableau!$A$1:$O$200,7,FALSE),"NO"),$A$1:$O$10,7,FALSE),"Complétez tab"))</f>
        <v/>
      </c>
      <c r="I155" s="47" t="str">
        <f>IF($A155="","",iferror(VLOOKUP(iferror(VLOOKUP($A155,Tableau!$A$1:$O$200,8,FALSE),"NO"),$A$1:$O$10,8,FALSE),"Complétez tab"))</f>
        <v/>
      </c>
      <c r="J155" s="47" t="str">
        <f>IF($A155="","",iferror(VLOOKUP(iferror(VLOOKUP($A155,Tableau!$A$1:$O$200,9,FALSE),"NO"),$A$1:$O$10,9,FALSE),"Complétez tab"))</f>
        <v/>
      </c>
      <c r="K155" s="47" t="str">
        <f>IF($A155="","",iferror(VLOOKUP(iferror(VLOOKUP($A155,Tableau!$A$1:$O$200,10,FALSE),"NO"),$A$1:$O$10,10,FALSE),"Complétez tab"))</f>
        <v/>
      </c>
      <c r="L155" s="47" t="str">
        <f>IF($A155="","",iferror(VLOOKUP(iferror(VLOOKUP($A155,Tableau!$A$1:$O$200,11,FALSE),"NO"),$A$1:$O$10,11,FALSE),"Complétez tab"))</f>
        <v/>
      </c>
      <c r="M155" s="47" t="str">
        <f>IF($A155="","",iferror(VLOOKUP(iferror(VLOOKUP($A155,Tableau!$A$1:$O$200,12,FALSE),"NO"),$A$1:$O$10,12,FALSE),"Complétez tab"))</f>
        <v/>
      </c>
      <c r="N155" s="47" t="str">
        <f>IF($A155="","",iferror(VLOOKUP(iferror(VLOOKUP($A155,Tableau!$A$1:$O$200,13,FALSE),"NO"),$A$1:$O$10,13,FALSE),"Complétez tab"))</f>
        <v/>
      </c>
      <c r="O155" s="47" t="str">
        <f>IF($A155="","",iferror(VLOOKUP(iferror(VLOOKUP($A155,Tableau!$A$1:$O$200,14,FALSE),"NO"),$A$1:$O$10,14,FALSE),"Complétez tab"))</f>
        <v/>
      </c>
      <c r="P155" s="47" t="str">
        <f>IF($A155="","",iferror(VLOOKUP(iferror(VLOOKUP($A155,Tableau!$A$1:$O$200,15,FALSE),"NO"),$A$1:$O$10,15,FALSE),"Complétez tab"))</f>
        <v/>
      </c>
      <c r="Q155" s="48">
        <f t="shared" si="1"/>
        <v>0</v>
      </c>
      <c r="R155" s="48">
        <f t="shared" si="2"/>
        <v>0</v>
      </c>
      <c r="S155" s="48" t="str">
        <f t="shared" si="3"/>
        <v/>
      </c>
      <c r="T155" s="48" t="str">
        <f t="shared" si="4"/>
        <v/>
      </c>
    </row>
    <row r="156">
      <c r="A156" s="49" t="str">
        <f>Listes!C146</f>
        <v/>
      </c>
      <c r="B156" s="50"/>
      <c r="C156" s="47" t="str">
        <f>IF($A156="","",iferror(VLOOKUP(iferror(VLOOKUP($A156,Tableau!$A$1:$O$200,2,FALSE),"NO"),$A$1:$O$10,2,FALSE),"Complétez tab"))</f>
        <v/>
      </c>
      <c r="D156" s="47" t="str">
        <f>IF($A156="","",iferror(VLOOKUP(iferror(VLOOKUP($A156,Tableau!$A$1:$O$200,3,FALSE),"NO"),$A$1:$O$10,3,FALSE),"Complétez tab"))</f>
        <v/>
      </c>
      <c r="E156" s="47" t="str">
        <f>IF($A156="","",iferror(VLOOKUP(iferror(VLOOKUP($A156,Tableau!$A$1:$O$200,4,FALSE),"NO"),$A$1:$O$10,4,FALSE),"Complétez tab"))</f>
        <v/>
      </c>
      <c r="F156" s="47" t="str">
        <f>IF($A156="","",iferror(VLOOKUP(iferror(VLOOKUP($A156,Tableau!$A$1:$O$200,5,FALSE),"NO"),$A$1:$O$10,5,FALSE),"Complétez tab"))</f>
        <v/>
      </c>
      <c r="G156" s="47" t="str">
        <f>IF($A156="","",iferror(VLOOKUP(iferror(VLOOKUP($A156,Tableau!$A$1:$O$200,6,FALSE),"NO"),$A$1:$O$10,6,FALSE),"Complétez tab"))</f>
        <v/>
      </c>
      <c r="H156" s="47" t="str">
        <f>IF($A156="","",iferror(VLOOKUP(iferror(VLOOKUP($A156,Tableau!$A$1:$O$200,7,FALSE),"NO"),$A$1:$O$10,7,FALSE),"Complétez tab"))</f>
        <v/>
      </c>
      <c r="I156" s="47" t="str">
        <f>IF($A156="","",iferror(VLOOKUP(iferror(VLOOKUP($A156,Tableau!$A$1:$O$200,8,FALSE),"NO"),$A$1:$O$10,8,FALSE),"Complétez tab"))</f>
        <v/>
      </c>
      <c r="J156" s="47" t="str">
        <f>IF($A156="","",iferror(VLOOKUP(iferror(VLOOKUP($A156,Tableau!$A$1:$O$200,9,FALSE),"NO"),$A$1:$O$10,9,FALSE),"Complétez tab"))</f>
        <v/>
      </c>
      <c r="K156" s="47" t="str">
        <f>IF($A156="","",iferror(VLOOKUP(iferror(VLOOKUP($A156,Tableau!$A$1:$O$200,10,FALSE),"NO"),$A$1:$O$10,10,FALSE),"Complétez tab"))</f>
        <v/>
      </c>
      <c r="L156" s="47" t="str">
        <f>IF($A156="","",iferror(VLOOKUP(iferror(VLOOKUP($A156,Tableau!$A$1:$O$200,11,FALSE),"NO"),$A$1:$O$10,11,FALSE),"Complétez tab"))</f>
        <v/>
      </c>
      <c r="M156" s="47" t="str">
        <f>IF($A156="","",iferror(VLOOKUP(iferror(VLOOKUP($A156,Tableau!$A$1:$O$200,12,FALSE),"NO"),$A$1:$O$10,12,FALSE),"Complétez tab"))</f>
        <v/>
      </c>
      <c r="N156" s="47" t="str">
        <f>IF($A156="","",iferror(VLOOKUP(iferror(VLOOKUP($A156,Tableau!$A$1:$O$200,13,FALSE),"NO"),$A$1:$O$10,13,FALSE),"Complétez tab"))</f>
        <v/>
      </c>
      <c r="O156" s="47" t="str">
        <f>IF($A156="","",iferror(VLOOKUP(iferror(VLOOKUP($A156,Tableau!$A$1:$O$200,14,FALSE),"NO"),$A$1:$O$10,14,FALSE),"Complétez tab"))</f>
        <v/>
      </c>
      <c r="P156" s="47" t="str">
        <f>IF($A156="","",iferror(VLOOKUP(iferror(VLOOKUP($A156,Tableau!$A$1:$O$200,15,FALSE),"NO"),$A$1:$O$10,15,FALSE),"Complétez tab"))</f>
        <v/>
      </c>
      <c r="Q156" s="48">
        <f t="shared" si="1"/>
        <v>0</v>
      </c>
      <c r="R156" s="48">
        <f t="shared" si="2"/>
        <v>0</v>
      </c>
      <c r="S156" s="48" t="str">
        <f t="shared" si="3"/>
        <v/>
      </c>
      <c r="T156" s="48" t="str">
        <f t="shared" si="4"/>
        <v/>
      </c>
    </row>
    <row r="157">
      <c r="A157" s="45" t="str">
        <f>Listes!C147</f>
        <v/>
      </c>
      <c r="B157" s="46"/>
      <c r="C157" s="47" t="str">
        <f>IF($A157="","",iferror(VLOOKUP(iferror(VLOOKUP($A157,Tableau!$A$1:$O$200,2,FALSE),"NO"),$A$1:$O$10,2,FALSE),"Complétez tab"))</f>
        <v/>
      </c>
      <c r="D157" s="47" t="str">
        <f>IF($A157="","",iferror(VLOOKUP(iferror(VLOOKUP($A157,Tableau!$A$1:$O$200,3,FALSE),"NO"),$A$1:$O$10,3,FALSE),"Complétez tab"))</f>
        <v/>
      </c>
      <c r="E157" s="47" t="str">
        <f>IF($A157="","",iferror(VLOOKUP(iferror(VLOOKUP($A157,Tableau!$A$1:$O$200,4,FALSE),"NO"),$A$1:$O$10,4,FALSE),"Complétez tab"))</f>
        <v/>
      </c>
      <c r="F157" s="47" t="str">
        <f>IF($A157="","",iferror(VLOOKUP(iferror(VLOOKUP($A157,Tableau!$A$1:$O$200,5,FALSE),"NO"),$A$1:$O$10,5,FALSE),"Complétez tab"))</f>
        <v/>
      </c>
      <c r="G157" s="47" t="str">
        <f>IF($A157="","",iferror(VLOOKUP(iferror(VLOOKUP($A157,Tableau!$A$1:$O$200,6,FALSE),"NO"),$A$1:$O$10,6,FALSE),"Complétez tab"))</f>
        <v/>
      </c>
      <c r="H157" s="47" t="str">
        <f>IF($A157="","",iferror(VLOOKUP(iferror(VLOOKUP($A157,Tableau!$A$1:$O$200,7,FALSE),"NO"),$A$1:$O$10,7,FALSE),"Complétez tab"))</f>
        <v/>
      </c>
      <c r="I157" s="47" t="str">
        <f>IF($A157="","",iferror(VLOOKUP(iferror(VLOOKUP($A157,Tableau!$A$1:$O$200,8,FALSE),"NO"),$A$1:$O$10,8,FALSE),"Complétez tab"))</f>
        <v/>
      </c>
      <c r="J157" s="47" t="str">
        <f>IF($A157="","",iferror(VLOOKUP(iferror(VLOOKUP($A157,Tableau!$A$1:$O$200,9,FALSE),"NO"),$A$1:$O$10,9,FALSE),"Complétez tab"))</f>
        <v/>
      </c>
      <c r="K157" s="47" t="str">
        <f>IF($A157="","",iferror(VLOOKUP(iferror(VLOOKUP($A157,Tableau!$A$1:$O$200,10,FALSE),"NO"),$A$1:$O$10,10,FALSE),"Complétez tab"))</f>
        <v/>
      </c>
      <c r="L157" s="47" t="str">
        <f>IF($A157="","",iferror(VLOOKUP(iferror(VLOOKUP($A157,Tableau!$A$1:$O$200,11,FALSE),"NO"),$A$1:$O$10,11,FALSE),"Complétez tab"))</f>
        <v/>
      </c>
      <c r="M157" s="47" t="str">
        <f>IF($A157="","",iferror(VLOOKUP(iferror(VLOOKUP($A157,Tableau!$A$1:$O$200,12,FALSE),"NO"),$A$1:$O$10,12,FALSE),"Complétez tab"))</f>
        <v/>
      </c>
      <c r="N157" s="47" t="str">
        <f>IF($A157="","",iferror(VLOOKUP(iferror(VLOOKUP($A157,Tableau!$A$1:$O$200,13,FALSE),"NO"),$A$1:$O$10,13,FALSE),"Complétez tab"))</f>
        <v/>
      </c>
      <c r="O157" s="47" t="str">
        <f>IF($A157="","",iferror(VLOOKUP(iferror(VLOOKUP($A157,Tableau!$A$1:$O$200,14,FALSE),"NO"),$A$1:$O$10,14,FALSE),"Complétez tab"))</f>
        <v/>
      </c>
      <c r="P157" s="47" t="str">
        <f>IF($A157="","",iferror(VLOOKUP(iferror(VLOOKUP($A157,Tableau!$A$1:$O$200,15,FALSE),"NO"),$A$1:$O$10,15,FALSE),"Complétez tab"))</f>
        <v/>
      </c>
      <c r="Q157" s="48">
        <f t="shared" si="1"/>
        <v>0</v>
      </c>
      <c r="R157" s="48">
        <f t="shared" si="2"/>
        <v>0</v>
      </c>
      <c r="S157" s="48" t="str">
        <f t="shared" si="3"/>
        <v/>
      </c>
      <c r="T157" s="48" t="str">
        <f t="shared" si="4"/>
        <v/>
      </c>
    </row>
    <row r="158">
      <c r="A158" s="49" t="str">
        <f>Listes!C148</f>
        <v/>
      </c>
      <c r="B158" s="50"/>
      <c r="C158" s="47" t="str">
        <f>IF($A158="","",iferror(VLOOKUP(iferror(VLOOKUP($A158,Tableau!$A$1:$O$200,2,FALSE),"NO"),$A$1:$O$10,2,FALSE),"Complétez tab"))</f>
        <v/>
      </c>
      <c r="D158" s="47" t="str">
        <f>IF($A158="","",iferror(VLOOKUP(iferror(VLOOKUP($A158,Tableau!$A$1:$O$200,3,FALSE),"NO"),$A$1:$O$10,3,FALSE),"Complétez tab"))</f>
        <v/>
      </c>
      <c r="E158" s="47" t="str">
        <f>IF($A158="","",iferror(VLOOKUP(iferror(VLOOKUP($A158,Tableau!$A$1:$O$200,4,FALSE),"NO"),$A$1:$O$10,4,FALSE),"Complétez tab"))</f>
        <v/>
      </c>
      <c r="F158" s="47" t="str">
        <f>IF($A158="","",iferror(VLOOKUP(iferror(VLOOKUP($A158,Tableau!$A$1:$O$200,5,FALSE),"NO"),$A$1:$O$10,5,FALSE),"Complétez tab"))</f>
        <v/>
      </c>
      <c r="G158" s="47" t="str">
        <f>IF($A158="","",iferror(VLOOKUP(iferror(VLOOKUP($A158,Tableau!$A$1:$O$200,6,FALSE),"NO"),$A$1:$O$10,6,FALSE),"Complétez tab"))</f>
        <v/>
      </c>
      <c r="H158" s="47" t="str">
        <f>IF($A158="","",iferror(VLOOKUP(iferror(VLOOKUP($A158,Tableau!$A$1:$O$200,7,FALSE),"NO"),$A$1:$O$10,7,FALSE),"Complétez tab"))</f>
        <v/>
      </c>
      <c r="I158" s="47" t="str">
        <f>IF($A158="","",iferror(VLOOKUP(iferror(VLOOKUP($A158,Tableau!$A$1:$O$200,8,FALSE),"NO"),$A$1:$O$10,8,FALSE),"Complétez tab"))</f>
        <v/>
      </c>
      <c r="J158" s="47" t="str">
        <f>IF($A158="","",iferror(VLOOKUP(iferror(VLOOKUP($A158,Tableau!$A$1:$O$200,9,FALSE),"NO"),$A$1:$O$10,9,FALSE),"Complétez tab"))</f>
        <v/>
      </c>
      <c r="K158" s="47" t="str">
        <f>IF($A158="","",iferror(VLOOKUP(iferror(VLOOKUP($A158,Tableau!$A$1:$O$200,10,FALSE),"NO"),$A$1:$O$10,10,FALSE),"Complétez tab"))</f>
        <v/>
      </c>
      <c r="L158" s="47" t="str">
        <f>IF($A158="","",iferror(VLOOKUP(iferror(VLOOKUP($A158,Tableau!$A$1:$O$200,11,FALSE),"NO"),$A$1:$O$10,11,FALSE),"Complétez tab"))</f>
        <v/>
      </c>
      <c r="M158" s="47" t="str">
        <f>IF($A158="","",iferror(VLOOKUP(iferror(VLOOKUP($A158,Tableau!$A$1:$O$200,12,FALSE),"NO"),$A$1:$O$10,12,FALSE),"Complétez tab"))</f>
        <v/>
      </c>
      <c r="N158" s="47" t="str">
        <f>IF($A158="","",iferror(VLOOKUP(iferror(VLOOKUP($A158,Tableau!$A$1:$O$200,13,FALSE),"NO"),$A$1:$O$10,13,FALSE),"Complétez tab"))</f>
        <v/>
      </c>
      <c r="O158" s="47" t="str">
        <f>IF($A158="","",iferror(VLOOKUP(iferror(VLOOKUP($A158,Tableau!$A$1:$O$200,14,FALSE),"NO"),$A$1:$O$10,14,FALSE),"Complétez tab"))</f>
        <v/>
      </c>
      <c r="P158" s="47" t="str">
        <f>IF($A158="","",iferror(VLOOKUP(iferror(VLOOKUP($A158,Tableau!$A$1:$O$200,15,FALSE),"NO"),$A$1:$O$10,15,FALSE),"Complétez tab"))</f>
        <v/>
      </c>
      <c r="Q158" s="48">
        <f t="shared" si="1"/>
        <v>0</v>
      </c>
      <c r="R158" s="48">
        <f t="shared" si="2"/>
        <v>0</v>
      </c>
      <c r="S158" s="48" t="str">
        <f t="shared" si="3"/>
        <v/>
      </c>
      <c r="T158" s="48" t="str">
        <f t="shared" si="4"/>
        <v/>
      </c>
    </row>
    <row r="159">
      <c r="A159" s="45" t="str">
        <f>Listes!C149</f>
        <v/>
      </c>
      <c r="B159" s="46"/>
      <c r="C159" s="47" t="str">
        <f>IF($A159="","",iferror(VLOOKUP(iferror(VLOOKUP($A159,Tableau!$A$1:$O$200,2,FALSE),"NO"),$A$1:$O$10,2,FALSE),"Complétez tab"))</f>
        <v/>
      </c>
      <c r="D159" s="47" t="str">
        <f>IF($A159="","",iferror(VLOOKUP(iferror(VLOOKUP($A159,Tableau!$A$1:$O$200,3,FALSE),"NO"),$A$1:$O$10,3,FALSE),"Complétez tab"))</f>
        <v/>
      </c>
      <c r="E159" s="47" t="str">
        <f>IF($A159="","",iferror(VLOOKUP(iferror(VLOOKUP($A159,Tableau!$A$1:$O$200,4,FALSE),"NO"),$A$1:$O$10,4,FALSE),"Complétez tab"))</f>
        <v/>
      </c>
      <c r="F159" s="47" t="str">
        <f>IF($A159="","",iferror(VLOOKUP(iferror(VLOOKUP($A159,Tableau!$A$1:$O$200,5,FALSE),"NO"),$A$1:$O$10,5,FALSE),"Complétez tab"))</f>
        <v/>
      </c>
      <c r="G159" s="47" t="str">
        <f>IF($A159="","",iferror(VLOOKUP(iferror(VLOOKUP($A159,Tableau!$A$1:$O$200,6,FALSE),"NO"),$A$1:$O$10,6,FALSE),"Complétez tab"))</f>
        <v/>
      </c>
      <c r="H159" s="47" t="str">
        <f>IF($A159="","",iferror(VLOOKUP(iferror(VLOOKUP($A159,Tableau!$A$1:$O$200,7,FALSE),"NO"),$A$1:$O$10,7,FALSE),"Complétez tab"))</f>
        <v/>
      </c>
      <c r="I159" s="47" t="str">
        <f>IF($A159="","",iferror(VLOOKUP(iferror(VLOOKUP($A159,Tableau!$A$1:$O$200,8,FALSE),"NO"),$A$1:$O$10,8,FALSE),"Complétez tab"))</f>
        <v/>
      </c>
      <c r="J159" s="47" t="str">
        <f>IF($A159="","",iferror(VLOOKUP(iferror(VLOOKUP($A159,Tableau!$A$1:$O$200,9,FALSE),"NO"),$A$1:$O$10,9,FALSE),"Complétez tab"))</f>
        <v/>
      </c>
      <c r="K159" s="47" t="str">
        <f>IF($A159="","",iferror(VLOOKUP(iferror(VLOOKUP($A159,Tableau!$A$1:$O$200,10,FALSE),"NO"),$A$1:$O$10,10,FALSE),"Complétez tab"))</f>
        <v/>
      </c>
      <c r="L159" s="47" t="str">
        <f>IF($A159="","",iferror(VLOOKUP(iferror(VLOOKUP($A159,Tableau!$A$1:$O$200,11,FALSE),"NO"),$A$1:$O$10,11,FALSE),"Complétez tab"))</f>
        <v/>
      </c>
      <c r="M159" s="47" t="str">
        <f>IF($A159="","",iferror(VLOOKUP(iferror(VLOOKUP($A159,Tableau!$A$1:$O$200,12,FALSE),"NO"),$A$1:$O$10,12,FALSE),"Complétez tab"))</f>
        <v/>
      </c>
      <c r="N159" s="47" t="str">
        <f>IF($A159="","",iferror(VLOOKUP(iferror(VLOOKUP($A159,Tableau!$A$1:$O$200,13,FALSE),"NO"),$A$1:$O$10,13,FALSE),"Complétez tab"))</f>
        <v/>
      </c>
      <c r="O159" s="47" t="str">
        <f>IF($A159="","",iferror(VLOOKUP(iferror(VLOOKUP($A159,Tableau!$A$1:$O$200,14,FALSE),"NO"),$A$1:$O$10,14,FALSE),"Complétez tab"))</f>
        <v/>
      </c>
      <c r="P159" s="47" t="str">
        <f>IF($A159="","",iferror(VLOOKUP(iferror(VLOOKUP($A159,Tableau!$A$1:$O$200,15,FALSE),"NO"),$A$1:$O$10,15,FALSE),"Complétez tab"))</f>
        <v/>
      </c>
      <c r="Q159" s="48">
        <f t="shared" si="1"/>
        <v>0</v>
      </c>
      <c r="R159" s="48">
        <f t="shared" si="2"/>
        <v>0</v>
      </c>
      <c r="S159" s="48" t="str">
        <f t="shared" si="3"/>
        <v/>
      </c>
      <c r="T159" s="48" t="str">
        <f t="shared" si="4"/>
        <v/>
      </c>
    </row>
    <row r="160">
      <c r="A160" s="49" t="str">
        <f>Listes!C150</f>
        <v/>
      </c>
      <c r="B160" s="50"/>
      <c r="C160" s="47" t="str">
        <f>IF($A160="","",iferror(VLOOKUP(iferror(VLOOKUP($A160,Tableau!$A$1:$O$200,2,FALSE),"NO"),$A$1:$O$10,2,FALSE),"Complétez tab"))</f>
        <v/>
      </c>
      <c r="D160" s="47" t="str">
        <f>IF($A160="","",iferror(VLOOKUP(iferror(VLOOKUP($A160,Tableau!$A$1:$O$200,3,FALSE),"NO"),$A$1:$O$10,3,FALSE),"Complétez tab"))</f>
        <v/>
      </c>
      <c r="E160" s="47" t="str">
        <f>IF($A160="","",iferror(VLOOKUP(iferror(VLOOKUP($A160,Tableau!$A$1:$O$200,4,FALSE),"NO"),$A$1:$O$10,4,FALSE),"Complétez tab"))</f>
        <v/>
      </c>
      <c r="F160" s="47" t="str">
        <f>IF($A160="","",iferror(VLOOKUP(iferror(VLOOKUP($A160,Tableau!$A$1:$O$200,5,FALSE),"NO"),$A$1:$O$10,5,FALSE),"Complétez tab"))</f>
        <v/>
      </c>
      <c r="G160" s="47" t="str">
        <f>IF($A160="","",iferror(VLOOKUP(iferror(VLOOKUP($A160,Tableau!$A$1:$O$200,6,FALSE),"NO"),$A$1:$O$10,6,FALSE),"Complétez tab"))</f>
        <v/>
      </c>
      <c r="H160" s="47" t="str">
        <f>IF($A160="","",iferror(VLOOKUP(iferror(VLOOKUP($A160,Tableau!$A$1:$O$200,7,FALSE),"NO"),$A$1:$O$10,7,FALSE),"Complétez tab"))</f>
        <v/>
      </c>
      <c r="I160" s="47" t="str">
        <f>IF($A160="","",iferror(VLOOKUP(iferror(VLOOKUP($A160,Tableau!$A$1:$O$200,8,FALSE),"NO"),$A$1:$O$10,8,FALSE),"Complétez tab"))</f>
        <v/>
      </c>
      <c r="J160" s="47" t="str">
        <f>IF($A160="","",iferror(VLOOKUP(iferror(VLOOKUP($A160,Tableau!$A$1:$O$200,9,FALSE),"NO"),$A$1:$O$10,9,FALSE),"Complétez tab"))</f>
        <v/>
      </c>
      <c r="K160" s="47" t="str">
        <f>IF($A160="","",iferror(VLOOKUP(iferror(VLOOKUP($A160,Tableau!$A$1:$O$200,10,FALSE),"NO"),$A$1:$O$10,10,FALSE),"Complétez tab"))</f>
        <v/>
      </c>
      <c r="L160" s="47" t="str">
        <f>IF($A160="","",iferror(VLOOKUP(iferror(VLOOKUP($A160,Tableau!$A$1:$O$200,11,FALSE),"NO"),$A$1:$O$10,11,FALSE),"Complétez tab"))</f>
        <v/>
      </c>
      <c r="M160" s="47" t="str">
        <f>IF($A160="","",iferror(VLOOKUP(iferror(VLOOKUP($A160,Tableau!$A$1:$O$200,12,FALSE),"NO"),$A$1:$O$10,12,FALSE),"Complétez tab"))</f>
        <v/>
      </c>
      <c r="N160" s="47" t="str">
        <f>IF($A160="","",iferror(VLOOKUP(iferror(VLOOKUP($A160,Tableau!$A$1:$O$200,13,FALSE),"NO"),$A$1:$O$10,13,FALSE),"Complétez tab"))</f>
        <v/>
      </c>
      <c r="O160" s="47" t="str">
        <f>IF($A160="","",iferror(VLOOKUP(iferror(VLOOKUP($A160,Tableau!$A$1:$O$200,14,FALSE),"NO"),$A$1:$O$10,14,FALSE),"Complétez tab"))</f>
        <v/>
      </c>
      <c r="P160" s="47" t="str">
        <f>IF($A160="","",iferror(VLOOKUP(iferror(VLOOKUP($A160,Tableau!$A$1:$O$200,15,FALSE),"NO"),$A$1:$O$10,15,FALSE),"Complétez tab"))</f>
        <v/>
      </c>
      <c r="Q160" s="48">
        <f t="shared" si="1"/>
        <v>0</v>
      </c>
      <c r="R160" s="48">
        <f t="shared" si="2"/>
        <v>0</v>
      </c>
      <c r="S160" s="48" t="str">
        <f t="shared" si="3"/>
        <v/>
      </c>
      <c r="T160" s="48" t="str">
        <f t="shared" si="4"/>
        <v/>
      </c>
    </row>
    <row r="161">
      <c r="A161" s="45" t="str">
        <f>Listes!C151</f>
        <v/>
      </c>
      <c r="B161" s="46"/>
      <c r="C161" s="47" t="str">
        <f>IF($A161="","",iferror(VLOOKUP(iferror(VLOOKUP($A161,Tableau!$A$1:$O$200,2,FALSE),"NO"),$A$1:$O$10,2,FALSE),"Complétez tab"))</f>
        <v/>
      </c>
      <c r="D161" s="47" t="str">
        <f>IF($A161="","",iferror(VLOOKUP(iferror(VLOOKUP($A161,Tableau!$A$1:$O$200,3,FALSE),"NO"),$A$1:$O$10,3,FALSE),"Complétez tab"))</f>
        <v/>
      </c>
      <c r="E161" s="47" t="str">
        <f>IF($A161="","",iferror(VLOOKUP(iferror(VLOOKUP($A161,Tableau!$A$1:$O$200,4,FALSE),"NO"),$A$1:$O$10,4,FALSE),"Complétez tab"))</f>
        <v/>
      </c>
      <c r="F161" s="47" t="str">
        <f>IF($A161="","",iferror(VLOOKUP(iferror(VLOOKUP($A161,Tableau!$A$1:$O$200,5,FALSE),"NO"),$A$1:$O$10,5,FALSE),"Complétez tab"))</f>
        <v/>
      </c>
      <c r="G161" s="47" t="str">
        <f>IF($A161="","",iferror(VLOOKUP(iferror(VLOOKUP($A161,Tableau!$A$1:$O$200,6,FALSE),"NO"),$A$1:$O$10,6,FALSE),"Complétez tab"))</f>
        <v/>
      </c>
      <c r="H161" s="47" t="str">
        <f>IF($A161="","",iferror(VLOOKUP(iferror(VLOOKUP($A161,Tableau!$A$1:$O$200,7,FALSE),"NO"),$A$1:$O$10,7,FALSE),"Complétez tab"))</f>
        <v/>
      </c>
      <c r="I161" s="47" t="str">
        <f>IF($A161="","",iferror(VLOOKUP(iferror(VLOOKUP($A161,Tableau!$A$1:$O$200,8,FALSE),"NO"),$A$1:$O$10,8,FALSE),"Complétez tab"))</f>
        <v/>
      </c>
      <c r="J161" s="47" t="str">
        <f>IF($A161="","",iferror(VLOOKUP(iferror(VLOOKUP($A161,Tableau!$A$1:$O$200,9,FALSE),"NO"),$A$1:$O$10,9,FALSE),"Complétez tab"))</f>
        <v/>
      </c>
      <c r="K161" s="47" t="str">
        <f>IF($A161="","",iferror(VLOOKUP(iferror(VLOOKUP($A161,Tableau!$A$1:$O$200,10,FALSE),"NO"),$A$1:$O$10,10,FALSE),"Complétez tab"))</f>
        <v/>
      </c>
      <c r="L161" s="47" t="str">
        <f>IF($A161="","",iferror(VLOOKUP(iferror(VLOOKUP($A161,Tableau!$A$1:$O$200,11,FALSE),"NO"),$A$1:$O$10,11,FALSE),"Complétez tab"))</f>
        <v/>
      </c>
      <c r="M161" s="47" t="str">
        <f>IF($A161="","",iferror(VLOOKUP(iferror(VLOOKUP($A161,Tableau!$A$1:$O$200,12,FALSE),"NO"),$A$1:$O$10,12,FALSE),"Complétez tab"))</f>
        <v/>
      </c>
      <c r="N161" s="47" t="str">
        <f>IF($A161="","",iferror(VLOOKUP(iferror(VLOOKUP($A161,Tableau!$A$1:$O$200,13,FALSE),"NO"),$A$1:$O$10,13,FALSE),"Complétez tab"))</f>
        <v/>
      </c>
      <c r="O161" s="47" t="str">
        <f>IF($A161="","",iferror(VLOOKUP(iferror(VLOOKUP($A161,Tableau!$A$1:$O$200,14,FALSE),"NO"),$A$1:$O$10,14,FALSE),"Complétez tab"))</f>
        <v/>
      </c>
      <c r="P161" s="47" t="str">
        <f>IF($A161="","",iferror(VLOOKUP(iferror(VLOOKUP($A161,Tableau!$A$1:$O$200,15,FALSE),"NO"),$A$1:$O$10,15,FALSE),"Complétez tab"))</f>
        <v/>
      </c>
      <c r="Q161" s="48">
        <f t="shared" si="1"/>
        <v>0</v>
      </c>
      <c r="R161" s="48">
        <f t="shared" si="2"/>
        <v>0</v>
      </c>
      <c r="S161" s="48" t="str">
        <f t="shared" si="3"/>
        <v/>
      </c>
      <c r="T161" s="48" t="str">
        <f t="shared" si="4"/>
        <v/>
      </c>
    </row>
    <row r="162">
      <c r="A162" s="49" t="str">
        <f>Listes!C152</f>
        <v/>
      </c>
      <c r="B162" s="50"/>
      <c r="C162" s="47" t="str">
        <f>IF($A162="","",iferror(VLOOKUP(iferror(VLOOKUP($A162,Tableau!$A$1:$O$200,2,FALSE),"NO"),$A$1:$O$10,2,FALSE),"Complétez tab"))</f>
        <v/>
      </c>
      <c r="D162" s="47" t="str">
        <f>IF($A162="","",iferror(VLOOKUP(iferror(VLOOKUP($A162,Tableau!$A$1:$O$200,3,FALSE),"NO"),$A$1:$O$10,3,FALSE),"Complétez tab"))</f>
        <v/>
      </c>
      <c r="E162" s="47" t="str">
        <f>IF($A162="","",iferror(VLOOKUP(iferror(VLOOKUP($A162,Tableau!$A$1:$O$200,4,FALSE),"NO"),$A$1:$O$10,4,FALSE),"Complétez tab"))</f>
        <v/>
      </c>
      <c r="F162" s="47" t="str">
        <f>IF($A162="","",iferror(VLOOKUP(iferror(VLOOKUP($A162,Tableau!$A$1:$O$200,5,FALSE),"NO"),$A$1:$O$10,5,FALSE),"Complétez tab"))</f>
        <v/>
      </c>
      <c r="G162" s="47" t="str">
        <f>IF($A162="","",iferror(VLOOKUP(iferror(VLOOKUP($A162,Tableau!$A$1:$O$200,6,FALSE),"NO"),$A$1:$O$10,6,FALSE),"Complétez tab"))</f>
        <v/>
      </c>
      <c r="H162" s="47" t="str">
        <f>IF($A162="","",iferror(VLOOKUP(iferror(VLOOKUP($A162,Tableau!$A$1:$O$200,7,FALSE),"NO"),$A$1:$O$10,7,FALSE),"Complétez tab"))</f>
        <v/>
      </c>
      <c r="I162" s="47" t="str">
        <f>IF($A162="","",iferror(VLOOKUP(iferror(VLOOKUP($A162,Tableau!$A$1:$O$200,8,FALSE),"NO"),$A$1:$O$10,8,FALSE),"Complétez tab"))</f>
        <v/>
      </c>
      <c r="J162" s="47" t="str">
        <f>IF($A162="","",iferror(VLOOKUP(iferror(VLOOKUP($A162,Tableau!$A$1:$O$200,9,FALSE),"NO"),$A$1:$O$10,9,FALSE),"Complétez tab"))</f>
        <v/>
      </c>
      <c r="K162" s="47" t="str">
        <f>IF($A162="","",iferror(VLOOKUP(iferror(VLOOKUP($A162,Tableau!$A$1:$O$200,10,FALSE),"NO"),$A$1:$O$10,10,FALSE),"Complétez tab"))</f>
        <v/>
      </c>
      <c r="L162" s="47" t="str">
        <f>IF($A162="","",iferror(VLOOKUP(iferror(VLOOKUP($A162,Tableau!$A$1:$O$200,11,FALSE),"NO"),$A$1:$O$10,11,FALSE),"Complétez tab"))</f>
        <v/>
      </c>
      <c r="M162" s="47" t="str">
        <f>IF($A162="","",iferror(VLOOKUP(iferror(VLOOKUP($A162,Tableau!$A$1:$O$200,12,FALSE),"NO"),$A$1:$O$10,12,FALSE),"Complétez tab"))</f>
        <v/>
      </c>
      <c r="N162" s="47" t="str">
        <f>IF($A162="","",iferror(VLOOKUP(iferror(VLOOKUP($A162,Tableau!$A$1:$O$200,13,FALSE),"NO"),$A$1:$O$10,13,FALSE),"Complétez tab"))</f>
        <v/>
      </c>
      <c r="O162" s="47" t="str">
        <f>IF($A162="","",iferror(VLOOKUP(iferror(VLOOKUP($A162,Tableau!$A$1:$O$200,14,FALSE),"NO"),$A$1:$O$10,14,FALSE),"Complétez tab"))</f>
        <v/>
      </c>
      <c r="P162" s="47" t="str">
        <f>IF($A162="","",iferror(VLOOKUP(iferror(VLOOKUP($A162,Tableau!$A$1:$O$200,15,FALSE),"NO"),$A$1:$O$10,15,FALSE),"Complétez tab"))</f>
        <v/>
      </c>
      <c r="Q162" s="48">
        <f t="shared" si="1"/>
        <v>0</v>
      </c>
      <c r="R162" s="48">
        <f t="shared" si="2"/>
        <v>0</v>
      </c>
      <c r="S162" s="48" t="str">
        <f t="shared" si="3"/>
        <v/>
      </c>
      <c r="T162" s="48" t="str">
        <f t="shared" si="4"/>
        <v/>
      </c>
    </row>
    <row r="163">
      <c r="A163" s="45" t="str">
        <f>Listes!C153</f>
        <v/>
      </c>
      <c r="B163" s="46"/>
      <c r="C163" s="47" t="str">
        <f>IF($A163="","",iferror(VLOOKUP(iferror(VLOOKUP($A163,Tableau!$A$1:$O$200,2,FALSE),"NO"),$A$1:$O$10,2,FALSE),"Complétez tab"))</f>
        <v/>
      </c>
      <c r="D163" s="47" t="str">
        <f>IF($A163="","",iferror(VLOOKUP(iferror(VLOOKUP($A163,Tableau!$A$1:$O$200,3,FALSE),"NO"),$A$1:$O$10,3,FALSE),"Complétez tab"))</f>
        <v/>
      </c>
      <c r="E163" s="47" t="str">
        <f>IF($A163="","",iferror(VLOOKUP(iferror(VLOOKUP($A163,Tableau!$A$1:$O$200,4,FALSE),"NO"),$A$1:$O$10,4,FALSE),"Complétez tab"))</f>
        <v/>
      </c>
      <c r="F163" s="47" t="str">
        <f>IF($A163="","",iferror(VLOOKUP(iferror(VLOOKUP($A163,Tableau!$A$1:$O$200,5,FALSE),"NO"),$A$1:$O$10,5,FALSE),"Complétez tab"))</f>
        <v/>
      </c>
      <c r="G163" s="47" t="str">
        <f>IF($A163="","",iferror(VLOOKUP(iferror(VLOOKUP($A163,Tableau!$A$1:$O$200,6,FALSE),"NO"),$A$1:$O$10,6,FALSE),"Complétez tab"))</f>
        <v/>
      </c>
      <c r="H163" s="47" t="str">
        <f>IF($A163="","",iferror(VLOOKUP(iferror(VLOOKUP($A163,Tableau!$A$1:$O$200,7,FALSE),"NO"),$A$1:$O$10,7,FALSE),"Complétez tab"))</f>
        <v/>
      </c>
      <c r="I163" s="47" t="str">
        <f>IF($A163="","",iferror(VLOOKUP(iferror(VLOOKUP($A163,Tableau!$A$1:$O$200,8,FALSE),"NO"),$A$1:$O$10,8,FALSE),"Complétez tab"))</f>
        <v/>
      </c>
      <c r="J163" s="47" t="str">
        <f>IF($A163="","",iferror(VLOOKUP(iferror(VLOOKUP($A163,Tableau!$A$1:$O$200,9,FALSE),"NO"),$A$1:$O$10,9,FALSE),"Complétez tab"))</f>
        <v/>
      </c>
      <c r="K163" s="47" t="str">
        <f>IF($A163="","",iferror(VLOOKUP(iferror(VLOOKUP($A163,Tableau!$A$1:$O$200,10,FALSE),"NO"),$A$1:$O$10,10,FALSE),"Complétez tab"))</f>
        <v/>
      </c>
      <c r="L163" s="47" t="str">
        <f>IF($A163="","",iferror(VLOOKUP(iferror(VLOOKUP($A163,Tableau!$A$1:$O$200,11,FALSE),"NO"),$A$1:$O$10,11,FALSE),"Complétez tab"))</f>
        <v/>
      </c>
      <c r="M163" s="47" t="str">
        <f>IF($A163="","",iferror(VLOOKUP(iferror(VLOOKUP($A163,Tableau!$A$1:$O$200,12,FALSE),"NO"),$A$1:$O$10,12,FALSE),"Complétez tab"))</f>
        <v/>
      </c>
      <c r="N163" s="47" t="str">
        <f>IF($A163="","",iferror(VLOOKUP(iferror(VLOOKUP($A163,Tableau!$A$1:$O$200,13,FALSE),"NO"),$A$1:$O$10,13,FALSE),"Complétez tab"))</f>
        <v/>
      </c>
      <c r="O163" s="47" t="str">
        <f>IF($A163="","",iferror(VLOOKUP(iferror(VLOOKUP($A163,Tableau!$A$1:$O$200,14,FALSE),"NO"),$A$1:$O$10,14,FALSE),"Complétez tab"))</f>
        <v/>
      </c>
      <c r="P163" s="47" t="str">
        <f>IF($A163="","",iferror(VLOOKUP(iferror(VLOOKUP($A163,Tableau!$A$1:$O$200,15,FALSE),"NO"),$A$1:$O$10,15,FALSE),"Complétez tab"))</f>
        <v/>
      </c>
      <c r="Q163" s="48">
        <f t="shared" si="1"/>
        <v>0</v>
      </c>
      <c r="R163" s="48">
        <f t="shared" si="2"/>
        <v>0</v>
      </c>
      <c r="S163" s="48" t="str">
        <f t="shared" si="3"/>
        <v/>
      </c>
      <c r="T163" s="48" t="str">
        <f t="shared" si="4"/>
        <v/>
      </c>
    </row>
    <row r="164">
      <c r="A164" s="49" t="str">
        <f>Listes!C154</f>
        <v/>
      </c>
      <c r="B164" s="50"/>
      <c r="C164" s="47" t="str">
        <f>IF($A164="","",iferror(VLOOKUP(iferror(VLOOKUP($A164,Tableau!$A$1:$O$200,2,FALSE),"NO"),$A$1:$O$10,2,FALSE),"Complétez tab"))</f>
        <v/>
      </c>
      <c r="D164" s="47" t="str">
        <f>IF($A164="","",iferror(VLOOKUP(iferror(VLOOKUP($A164,Tableau!$A$1:$O$200,3,FALSE),"NO"),$A$1:$O$10,3,FALSE),"Complétez tab"))</f>
        <v/>
      </c>
      <c r="E164" s="47" t="str">
        <f>IF($A164="","",iferror(VLOOKUP(iferror(VLOOKUP($A164,Tableau!$A$1:$O$200,4,FALSE),"NO"),$A$1:$O$10,4,FALSE),"Complétez tab"))</f>
        <v/>
      </c>
      <c r="F164" s="47" t="str">
        <f>IF($A164="","",iferror(VLOOKUP(iferror(VLOOKUP($A164,Tableau!$A$1:$O$200,5,FALSE),"NO"),$A$1:$O$10,5,FALSE),"Complétez tab"))</f>
        <v/>
      </c>
      <c r="G164" s="47" t="str">
        <f>IF($A164="","",iferror(VLOOKUP(iferror(VLOOKUP($A164,Tableau!$A$1:$O$200,6,FALSE),"NO"),$A$1:$O$10,6,FALSE),"Complétez tab"))</f>
        <v/>
      </c>
      <c r="H164" s="47" t="str">
        <f>IF($A164="","",iferror(VLOOKUP(iferror(VLOOKUP($A164,Tableau!$A$1:$O$200,7,FALSE),"NO"),$A$1:$O$10,7,FALSE),"Complétez tab"))</f>
        <v/>
      </c>
      <c r="I164" s="47" t="str">
        <f>IF($A164="","",iferror(VLOOKUP(iferror(VLOOKUP($A164,Tableau!$A$1:$O$200,8,FALSE),"NO"),$A$1:$O$10,8,FALSE),"Complétez tab"))</f>
        <v/>
      </c>
      <c r="J164" s="47" t="str">
        <f>IF($A164="","",iferror(VLOOKUP(iferror(VLOOKUP($A164,Tableau!$A$1:$O$200,9,FALSE),"NO"),$A$1:$O$10,9,FALSE),"Complétez tab"))</f>
        <v/>
      </c>
      <c r="K164" s="47" t="str">
        <f>IF($A164="","",iferror(VLOOKUP(iferror(VLOOKUP($A164,Tableau!$A$1:$O$200,10,FALSE),"NO"),$A$1:$O$10,10,FALSE),"Complétez tab"))</f>
        <v/>
      </c>
      <c r="L164" s="47" t="str">
        <f>IF($A164="","",iferror(VLOOKUP(iferror(VLOOKUP($A164,Tableau!$A$1:$O$200,11,FALSE),"NO"),$A$1:$O$10,11,FALSE),"Complétez tab"))</f>
        <v/>
      </c>
      <c r="M164" s="47" t="str">
        <f>IF($A164="","",iferror(VLOOKUP(iferror(VLOOKUP($A164,Tableau!$A$1:$O$200,12,FALSE),"NO"),$A$1:$O$10,12,FALSE),"Complétez tab"))</f>
        <v/>
      </c>
      <c r="N164" s="47" t="str">
        <f>IF($A164="","",iferror(VLOOKUP(iferror(VLOOKUP($A164,Tableau!$A$1:$O$200,13,FALSE),"NO"),$A$1:$O$10,13,FALSE),"Complétez tab"))</f>
        <v/>
      </c>
      <c r="O164" s="47" t="str">
        <f>IF($A164="","",iferror(VLOOKUP(iferror(VLOOKUP($A164,Tableau!$A$1:$O$200,14,FALSE),"NO"),$A$1:$O$10,14,FALSE),"Complétez tab"))</f>
        <v/>
      </c>
      <c r="P164" s="47" t="str">
        <f>IF($A164="","",iferror(VLOOKUP(iferror(VLOOKUP($A164,Tableau!$A$1:$O$200,15,FALSE),"NO"),$A$1:$O$10,15,FALSE),"Complétez tab"))</f>
        <v/>
      </c>
      <c r="Q164" s="48">
        <f t="shared" si="1"/>
        <v>0</v>
      </c>
      <c r="R164" s="48">
        <f t="shared" si="2"/>
        <v>0</v>
      </c>
      <c r="S164" s="48" t="str">
        <f t="shared" si="3"/>
        <v/>
      </c>
      <c r="T164" s="48" t="str">
        <f t="shared" si="4"/>
        <v/>
      </c>
    </row>
    <row r="165">
      <c r="A165" s="45" t="str">
        <f>Listes!C155</f>
        <v/>
      </c>
      <c r="B165" s="46"/>
      <c r="C165" s="47" t="str">
        <f>IF($A165="","",iferror(VLOOKUP(iferror(VLOOKUP($A165,Tableau!$A$1:$O$200,2,FALSE),"NO"),$A$1:$O$10,2,FALSE),"Complétez tab"))</f>
        <v/>
      </c>
      <c r="D165" s="47" t="str">
        <f>IF($A165="","",iferror(VLOOKUP(iferror(VLOOKUP($A165,Tableau!$A$1:$O$200,3,FALSE),"NO"),$A$1:$O$10,3,FALSE),"Complétez tab"))</f>
        <v/>
      </c>
      <c r="E165" s="47" t="str">
        <f>IF($A165="","",iferror(VLOOKUP(iferror(VLOOKUP($A165,Tableau!$A$1:$O$200,4,FALSE),"NO"),$A$1:$O$10,4,FALSE),"Complétez tab"))</f>
        <v/>
      </c>
      <c r="F165" s="47" t="str">
        <f>IF($A165="","",iferror(VLOOKUP(iferror(VLOOKUP($A165,Tableau!$A$1:$O$200,5,FALSE),"NO"),$A$1:$O$10,5,FALSE),"Complétez tab"))</f>
        <v/>
      </c>
      <c r="G165" s="47" t="str">
        <f>IF($A165="","",iferror(VLOOKUP(iferror(VLOOKUP($A165,Tableau!$A$1:$O$200,6,FALSE),"NO"),$A$1:$O$10,6,FALSE),"Complétez tab"))</f>
        <v/>
      </c>
      <c r="H165" s="47" t="str">
        <f>IF($A165="","",iferror(VLOOKUP(iferror(VLOOKUP($A165,Tableau!$A$1:$O$200,7,FALSE),"NO"),$A$1:$O$10,7,FALSE),"Complétez tab"))</f>
        <v/>
      </c>
      <c r="I165" s="47" t="str">
        <f>IF($A165="","",iferror(VLOOKUP(iferror(VLOOKUP($A165,Tableau!$A$1:$O$200,8,FALSE),"NO"),$A$1:$O$10,8,FALSE),"Complétez tab"))</f>
        <v/>
      </c>
      <c r="J165" s="47" t="str">
        <f>IF($A165="","",iferror(VLOOKUP(iferror(VLOOKUP($A165,Tableau!$A$1:$O$200,9,FALSE),"NO"),$A$1:$O$10,9,FALSE),"Complétez tab"))</f>
        <v/>
      </c>
      <c r="K165" s="47" t="str">
        <f>IF($A165="","",iferror(VLOOKUP(iferror(VLOOKUP($A165,Tableau!$A$1:$O$200,10,FALSE),"NO"),$A$1:$O$10,10,FALSE),"Complétez tab"))</f>
        <v/>
      </c>
      <c r="L165" s="47" t="str">
        <f>IF($A165="","",iferror(VLOOKUP(iferror(VLOOKUP($A165,Tableau!$A$1:$O$200,11,FALSE),"NO"),$A$1:$O$10,11,FALSE),"Complétez tab"))</f>
        <v/>
      </c>
      <c r="M165" s="47" t="str">
        <f>IF($A165="","",iferror(VLOOKUP(iferror(VLOOKUP($A165,Tableau!$A$1:$O$200,12,FALSE),"NO"),$A$1:$O$10,12,FALSE),"Complétez tab"))</f>
        <v/>
      </c>
      <c r="N165" s="47" t="str">
        <f>IF($A165="","",iferror(VLOOKUP(iferror(VLOOKUP($A165,Tableau!$A$1:$O$200,13,FALSE),"NO"),$A$1:$O$10,13,FALSE),"Complétez tab"))</f>
        <v/>
      </c>
      <c r="O165" s="47" t="str">
        <f>IF($A165="","",iferror(VLOOKUP(iferror(VLOOKUP($A165,Tableau!$A$1:$O$200,14,FALSE),"NO"),$A$1:$O$10,14,FALSE),"Complétez tab"))</f>
        <v/>
      </c>
      <c r="P165" s="47" t="str">
        <f>IF($A165="","",iferror(VLOOKUP(iferror(VLOOKUP($A165,Tableau!$A$1:$O$200,15,FALSE),"NO"),$A$1:$O$10,15,FALSE),"Complétez tab"))</f>
        <v/>
      </c>
      <c r="Q165" s="48">
        <f t="shared" si="1"/>
        <v>0</v>
      </c>
      <c r="R165" s="48">
        <f t="shared" si="2"/>
        <v>0</v>
      </c>
      <c r="S165" s="48" t="str">
        <f t="shared" si="3"/>
        <v/>
      </c>
      <c r="T165" s="48" t="str">
        <f t="shared" si="4"/>
        <v/>
      </c>
    </row>
    <row r="166">
      <c r="A166" s="49" t="str">
        <f>Listes!C156</f>
        <v/>
      </c>
      <c r="B166" s="50"/>
      <c r="C166" s="47" t="str">
        <f>IF($A166="","",iferror(VLOOKUP(iferror(VLOOKUP($A166,Tableau!$A$1:$O$200,2,FALSE),"NO"),$A$1:$O$10,2,FALSE),"Complétez tab"))</f>
        <v/>
      </c>
      <c r="D166" s="47" t="str">
        <f>IF($A166="","",iferror(VLOOKUP(iferror(VLOOKUP($A166,Tableau!$A$1:$O$200,3,FALSE),"NO"),$A$1:$O$10,3,FALSE),"Complétez tab"))</f>
        <v/>
      </c>
      <c r="E166" s="47" t="str">
        <f>IF($A166="","",iferror(VLOOKUP(iferror(VLOOKUP($A166,Tableau!$A$1:$O$200,4,FALSE),"NO"),$A$1:$O$10,4,FALSE),"Complétez tab"))</f>
        <v/>
      </c>
      <c r="F166" s="47" t="str">
        <f>IF($A166="","",iferror(VLOOKUP(iferror(VLOOKUP($A166,Tableau!$A$1:$O$200,5,FALSE),"NO"),$A$1:$O$10,5,FALSE),"Complétez tab"))</f>
        <v/>
      </c>
      <c r="G166" s="47" t="str">
        <f>IF($A166="","",iferror(VLOOKUP(iferror(VLOOKUP($A166,Tableau!$A$1:$O$200,6,FALSE),"NO"),$A$1:$O$10,6,FALSE),"Complétez tab"))</f>
        <v/>
      </c>
      <c r="H166" s="47" t="str">
        <f>IF($A166="","",iferror(VLOOKUP(iferror(VLOOKUP($A166,Tableau!$A$1:$O$200,7,FALSE),"NO"),$A$1:$O$10,7,FALSE),"Complétez tab"))</f>
        <v/>
      </c>
      <c r="I166" s="47" t="str">
        <f>IF($A166="","",iferror(VLOOKUP(iferror(VLOOKUP($A166,Tableau!$A$1:$O$200,8,FALSE),"NO"),$A$1:$O$10,8,FALSE),"Complétez tab"))</f>
        <v/>
      </c>
      <c r="J166" s="47" t="str">
        <f>IF($A166="","",iferror(VLOOKUP(iferror(VLOOKUP($A166,Tableau!$A$1:$O$200,9,FALSE),"NO"),$A$1:$O$10,9,FALSE),"Complétez tab"))</f>
        <v/>
      </c>
      <c r="K166" s="47" t="str">
        <f>IF($A166="","",iferror(VLOOKUP(iferror(VLOOKUP($A166,Tableau!$A$1:$O$200,10,FALSE),"NO"),$A$1:$O$10,10,FALSE),"Complétez tab"))</f>
        <v/>
      </c>
      <c r="L166" s="47" t="str">
        <f>IF($A166="","",iferror(VLOOKUP(iferror(VLOOKUP($A166,Tableau!$A$1:$O$200,11,FALSE),"NO"),$A$1:$O$10,11,FALSE),"Complétez tab"))</f>
        <v/>
      </c>
      <c r="M166" s="47" t="str">
        <f>IF($A166="","",iferror(VLOOKUP(iferror(VLOOKUP($A166,Tableau!$A$1:$O$200,12,FALSE),"NO"),$A$1:$O$10,12,FALSE),"Complétez tab"))</f>
        <v/>
      </c>
      <c r="N166" s="47" t="str">
        <f>IF($A166="","",iferror(VLOOKUP(iferror(VLOOKUP($A166,Tableau!$A$1:$O$200,13,FALSE),"NO"),$A$1:$O$10,13,FALSE),"Complétez tab"))</f>
        <v/>
      </c>
      <c r="O166" s="47" t="str">
        <f>IF($A166="","",iferror(VLOOKUP(iferror(VLOOKUP($A166,Tableau!$A$1:$O$200,14,FALSE),"NO"),$A$1:$O$10,14,FALSE),"Complétez tab"))</f>
        <v/>
      </c>
      <c r="P166" s="47" t="str">
        <f>IF($A166="","",iferror(VLOOKUP(iferror(VLOOKUP($A166,Tableau!$A$1:$O$200,15,FALSE),"NO"),$A$1:$O$10,15,FALSE),"Complétez tab"))</f>
        <v/>
      </c>
      <c r="Q166" s="48">
        <f t="shared" si="1"/>
        <v>0</v>
      </c>
      <c r="R166" s="48">
        <f t="shared" si="2"/>
        <v>0</v>
      </c>
      <c r="S166" s="48" t="str">
        <f t="shared" si="3"/>
        <v/>
      </c>
      <c r="T166" s="48" t="str">
        <f t="shared" si="4"/>
        <v/>
      </c>
    </row>
    <row r="167">
      <c r="A167" s="45" t="str">
        <f>Listes!C157</f>
        <v/>
      </c>
      <c r="B167" s="46"/>
      <c r="C167" s="47" t="str">
        <f>IF($A167="","",iferror(VLOOKUP(iferror(VLOOKUP($A167,Tableau!$A$1:$O$200,2,FALSE),"NO"),$A$1:$O$10,2,FALSE),"Complétez tab"))</f>
        <v/>
      </c>
      <c r="D167" s="47" t="str">
        <f>IF($A167="","",iferror(VLOOKUP(iferror(VLOOKUP($A167,Tableau!$A$1:$O$200,3,FALSE),"NO"),$A$1:$O$10,3,FALSE),"Complétez tab"))</f>
        <v/>
      </c>
      <c r="E167" s="47" t="str">
        <f>IF($A167="","",iferror(VLOOKUP(iferror(VLOOKUP($A167,Tableau!$A$1:$O$200,4,FALSE),"NO"),$A$1:$O$10,4,FALSE),"Complétez tab"))</f>
        <v/>
      </c>
      <c r="F167" s="47" t="str">
        <f>IF($A167="","",iferror(VLOOKUP(iferror(VLOOKUP($A167,Tableau!$A$1:$O$200,5,FALSE),"NO"),$A$1:$O$10,5,FALSE),"Complétez tab"))</f>
        <v/>
      </c>
      <c r="G167" s="47" t="str">
        <f>IF($A167="","",iferror(VLOOKUP(iferror(VLOOKUP($A167,Tableau!$A$1:$O$200,6,FALSE),"NO"),$A$1:$O$10,6,FALSE),"Complétez tab"))</f>
        <v/>
      </c>
      <c r="H167" s="47" t="str">
        <f>IF($A167="","",iferror(VLOOKUP(iferror(VLOOKUP($A167,Tableau!$A$1:$O$200,7,FALSE),"NO"),$A$1:$O$10,7,FALSE),"Complétez tab"))</f>
        <v/>
      </c>
      <c r="I167" s="47" t="str">
        <f>IF($A167="","",iferror(VLOOKUP(iferror(VLOOKUP($A167,Tableau!$A$1:$O$200,8,FALSE),"NO"),$A$1:$O$10,8,FALSE),"Complétez tab"))</f>
        <v/>
      </c>
      <c r="J167" s="47" t="str">
        <f>IF($A167="","",iferror(VLOOKUP(iferror(VLOOKUP($A167,Tableau!$A$1:$O$200,9,FALSE),"NO"),$A$1:$O$10,9,FALSE),"Complétez tab"))</f>
        <v/>
      </c>
      <c r="K167" s="47" t="str">
        <f>IF($A167="","",iferror(VLOOKUP(iferror(VLOOKUP($A167,Tableau!$A$1:$O$200,10,FALSE),"NO"),$A$1:$O$10,10,FALSE),"Complétez tab"))</f>
        <v/>
      </c>
      <c r="L167" s="47" t="str">
        <f>IF($A167="","",iferror(VLOOKUP(iferror(VLOOKUP($A167,Tableau!$A$1:$O$200,11,FALSE),"NO"),$A$1:$O$10,11,FALSE),"Complétez tab"))</f>
        <v/>
      </c>
      <c r="M167" s="47" t="str">
        <f>IF($A167="","",iferror(VLOOKUP(iferror(VLOOKUP($A167,Tableau!$A$1:$O$200,12,FALSE),"NO"),$A$1:$O$10,12,FALSE),"Complétez tab"))</f>
        <v/>
      </c>
      <c r="N167" s="47" t="str">
        <f>IF($A167="","",iferror(VLOOKUP(iferror(VLOOKUP($A167,Tableau!$A$1:$O$200,13,FALSE),"NO"),$A$1:$O$10,13,FALSE),"Complétez tab"))</f>
        <v/>
      </c>
      <c r="O167" s="47" t="str">
        <f>IF($A167="","",iferror(VLOOKUP(iferror(VLOOKUP($A167,Tableau!$A$1:$O$200,14,FALSE),"NO"),$A$1:$O$10,14,FALSE),"Complétez tab"))</f>
        <v/>
      </c>
      <c r="P167" s="47" t="str">
        <f>IF($A167="","",iferror(VLOOKUP(iferror(VLOOKUP($A167,Tableau!$A$1:$O$200,15,FALSE),"NO"),$A$1:$O$10,15,FALSE),"Complétez tab"))</f>
        <v/>
      </c>
      <c r="Q167" s="48">
        <f t="shared" si="1"/>
        <v>0</v>
      </c>
      <c r="R167" s="48">
        <f t="shared" si="2"/>
        <v>0</v>
      </c>
      <c r="S167" s="48" t="str">
        <f t="shared" si="3"/>
        <v/>
      </c>
      <c r="T167" s="48" t="str">
        <f t="shared" si="4"/>
        <v/>
      </c>
    </row>
    <row r="168">
      <c r="A168" s="49" t="str">
        <f>Listes!C158</f>
        <v/>
      </c>
      <c r="B168" s="50"/>
      <c r="C168" s="47" t="str">
        <f>IF($A168="","",iferror(VLOOKUP(iferror(VLOOKUP($A168,Tableau!$A$1:$O$200,2,FALSE),"NO"),$A$1:$O$10,2,FALSE),"Complétez tab"))</f>
        <v/>
      </c>
      <c r="D168" s="47" t="str">
        <f>IF($A168="","",iferror(VLOOKUP(iferror(VLOOKUP($A168,Tableau!$A$1:$O$200,3,FALSE),"NO"),$A$1:$O$10,3,FALSE),"Complétez tab"))</f>
        <v/>
      </c>
      <c r="E168" s="47" t="str">
        <f>IF($A168="","",iferror(VLOOKUP(iferror(VLOOKUP($A168,Tableau!$A$1:$O$200,4,FALSE),"NO"),$A$1:$O$10,4,FALSE),"Complétez tab"))</f>
        <v/>
      </c>
      <c r="F168" s="47" t="str">
        <f>IF($A168="","",iferror(VLOOKUP(iferror(VLOOKUP($A168,Tableau!$A$1:$O$200,5,FALSE),"NO"),$A$1:$O$10,5,FALSE),"Complétez tab"))</f>
        <v/>
      </c>
      <c r="G168" s="47" t="str">
        <f>IF($A168="","",iferror(VLOOKUP(iferror(VLOOKUP($A168,Tableau!$A$1:$O$200,6,FALSE),"NO"),$A$1:$O$10,6,FALSE),"Complétez tab"))</f>
        <v/>
      </c>
      <c r="H168" s="47" t="str">
        <f>IF($A168="","",iferror(VLOOKUP(iferror(VLOOKUP($A168,Tableau!$A$1:$O$200,7,FALSE),"NO"),$A$1:$O$10,7,FALSE),"Complétez tab"))</f>
        <v/>
      </c>
      <c r="I168" s="47" t="str">
        <f>IF($A168="","",iferror(VLOOKUP(iferror(VLOOKUP($A168,Tableau!$A$1:$O$200,8,FALSE),"NO"),$A$1:$O$10,8,FALSE),"Complétez tab"))</f>
        <v/>
      </c>
      <c r="J168" s="47" t="str">
        <f>IF($A168="","",iferror(VLOOKUP(iferror(VLOOKUP($A168,Tableau!$A$1:$O$200,9,FALSE),"NO"),$A$1:$O$10,9,FALSE),"Complétez tab"))</f>
        <v/>
      </c>
      <c r="K168" s="47" t="str">
        <f>IF($A168="","",iferror(VLOOKUP(iferror(VLOOKUP($A168,Tableau!$A$1:$O$200,10,FALSE),"NO"),$A$1:$O$10,10,FALSE),"Complétez tab"))</f>
        <v/>
      </c>
      <c r="L168" s="47" t="str">
        <f>IF($A168="","",iferror(VLOOKUP(iferror(VLOOKUP($A168,Tableau!$A$1:$O$200,11,FALSE),"NO"),$A$1:$O$10,11,FALSE),"Complétez tab"))</f>
        <v/>
      </c>
      <c r="M168" s="47" t="str">
        <f>IF($A168="","",iferror(VLOOKUP(iferror(VLOOKUP($A168,Tableau!$A$1:$O$200,12,FALSE),"NO"),$A$1:$O$10,12,FALSE),"Complétez tab"))</f>
        <v/>
      </c>
      <c r="N168" s="47" t="str">
        <f>IF($A168="","",iferror(VLOOKUP(iferror(VLOOKUP($A168,Tableau!$A$1:$O$200,13,FALSE),"NO"),$A$1:$O$10,13,FALSE),"Complétez tab"))</f>
        <v/>
      </c>
      <c r="O168" s="47" t="str">
        <f>IF($A168="","",iferror(VLOOKUP(iferror(VLOOKUP($A168,Tableau!$A$1:$O$200,14,FALSE),"NO"),$A$1:$O$10,14,FALSE),"Complétez tab"))</f>
        <v/>
      </c>
      <c r="P168" s="47" t="str">
        <f>IF($A168="","",iferror(VLOOKUP(iferror(VLOOKUP($A168,Tableau!$A$1:$O$200,15,FALSE),"NO"),$A$1:$O$10,15,FALSE),"Complétez tab"))</f>
        <v/>
      </c>
      <c r="Q168" s="48">
        <f t="shared" si="1"/>
        <v>0</v>
      </c>
      <c r="R168" s="48">
        <f t="shared" si="2"/>
        <v>0</v>
      </c>
      <c r="S168" s="48" t="str">
        <f t="shared" si="3"/>
        <v/>
      </c>
      <c r="T168" s="48" t="str">
        <f t="shared" si="4"/>
        <v/>
      </c>
    </row>
    <row r="169">
      <c r="A169" s="45" t="str">
        <f>Listes!C159</f>
        <v/>
      </c>
      <c r="B169" s="46"/>
      <c r="C169" s="47" t="str">
        <f>IF($A169="","",iferror(VLOOKUP(iferror(VLOOKUP($A169,Tableau!$A$1:$O$200,2,FALSE),"NO"),$A$1:$O$10,2,FALSE),"Complétez tab"))</f>
        <v/>
      </c>
      <c r="D169" s="47" t="str">
        <f>IF($A169="","",iferror(VLOOKUP(iferror(VLOOKUP($A169,Tableau!$A$1:$O$200,3,FALSE),"NO"),$A$1:$O$10,3,FALSE),"Complétez tab"))</f>
        <v/>
      </c>
      <c r="E169" s="47" t="str">
        <f>IF($A169="","",iferror(VLOOKUP(iferror(VLOOKUP($A169,Tableau!$A$1:$O$200,4,FALSE),"NO"),$A$1:$O$10,4,FALSE),"Complétez tab"))</f>
        <v/>
      </c>
      <c r="F169" s="47" t="str">
        <f>IF($A169="","",iferror(VLOOKUP(iferror(VLOOKUP($A169,Tableau!$A$1:$O$200,5,FALSE),"NO"),$A$1:$O$10,5,FALSE),"Complétez tab"))</f>
        <v/>
      </c>
      <c r="G169" s="47" t="str">
        <f>IF($A169="","",iferror(VLOOKUP(iferror(VLOOKUP($A169,Tableau!$A$1:$O$200,6,FALSE),"NO"),$A$1:$O$10,6,FALSE),"Complétez tab"))</f>
        <v/>
      </c>
      <c r="H169" s="47" t="str">
        <f>IF($A169="","",iferror(VLOOKUP(iferror(VLOOKUP($A169,Tableau!$A$1:$O$200,7,FALSE),"NO"),$A$1:$O$10,7,FALSE),"Complétez tab"))</f>
        <v/>
      </c>
      <c r="I169" s="47" t="str">
        <f>IF($A169="","",iferror(VLOOKUP(iferror(VLOOKUP($A169,Tableau!$A$1:$O$200,8,FALSE),"NO"),$A$1:$O$10,8,FALSE),"Complétez tab"))</f>
        <v/>
      </c>
      <c r="J169" s="47" t="str">
        <f>IF($A169="","",iferror(VLOOKUP(iferror(VLOOKUP($A169,Tableau!$A$1:$O$200,9,FALSE),"NO"),$A$1:$O$10,9,FALSE),"Complétez tab"))</f>
        <v/>
      </c>
      <c r="K169" s="47" t="str">
        <f>IF($A169="","",iferror(VLOOKUP(iferror(VLOOKUP($A169,Tableau!$A$1:$O$200,10,FALSE),"NO"),$A$1:$O$10,10,FALSE),"Complétez tab"))</f>
        <v/>
      </c>
      <c r="L169" s="47" t="str">
        <f>IF($A169="","",iferror(VLOOKUP(iferror(VLOOKUP($A169,Tableau!$A$1:$O$200,11,FALSE),"NO"),$A$1:$O$10,11,FALSE),"Complétez tab"))</f>
        <v/>
      </c>
      <c r="M169" s="47" t="str">
        <f>IF($A169="","",iferror(VLOOKUP(iferror(VLOOKUP($A169,Tableau!$A$1:$O$200,12,FALSE),"NO"),$A$1:$O$10,12,FALSE),"Complétez tab"))</f>
        <v/>
      </c>
      <c r="N169" s="47" t="str">
        <f>IF($A169="","",iferror(VLOOKUP(iferror(VLOOKUP($A169,Tableau!$A$1:$O$200,13,FALSE),"NO"),$A$1:$O$10,13,FALSE),"Complétez tab"))</f>
        <v/>
      </c>
      <c r="O169" s="47" t="str">
        <f>IF($A169="","",iferror(VLOOKUP(iferror(VLOOKUP($A169,Tableau!$A$1:$O$200,14,FALSE),"NO"),$A$1:$O$10,14,FALSE),"Complétez tab"))</f>
        <v/>
      </c>
      <c r="P169" s="47" t="str">
        <f>IF($A169="","",iferror(VLOOKUP(iferror(VLOOKUP($A169,Tableau!$A$1:$O$200,15,FALSE),"NO"),$A$1:$O$10,15,FALSE),"Complétez tab"))</f>
        <v/>
      </c>
      <c r="Q169" s="48">
        <f t="shared" si="1"/>
        <v>0</v>
      </c>
      <c r="R169" s="48">
        <f t="shared" si="2"/>
        <v>0</v>
      </c>
      <c r="S169" s="48" t="str">
        <f t="shared" si="3"/>
        <v/>
      </c>
      <c r="T169" s="48" t="str">
        <f t="shared" si="4"/>
        <v/>
      </c>
    </row>
    <row r="170">
      <c r="A170" s="49" t="str">
        <f>Listes!C160</f>
        <v/>
      </c>
      <c r="B170" s="50"/>
      <c r="C170" s="47" t="str">
        <f>IF($A170="","",iferror(VLOOKUP(iferror(VLOOKUP($A170,Tableau!$A$1:$O$200,2,FALSE),"NO"),$A$1:$O$10,2,FALSE),"Complétez tab"))</f>
        <v/>
      </c>
      <c r="D170" s="47" t="str">
        <f>IF($A170="","",iferror(VLOOKUP(iferror(VLOOKUP($A170,Tableau!$A$1:$O$200,3,FALSE),"NO"),$A$1:$O$10,3,FALSE),"Complétez tab"))</f>
        <v/>
      </c>
      <c r="E170" s="47" t="str">
        <f>IF($A170="","",iferror(VLOOKUP(iferror(VLOOKUP($A170,Tableau!$A$1:$O$200,4,FALSE),"NO"),$A$1:$O$10,4,FALSE),"Complétez tab"))</f>
        <v/>
      </c>
      <c r="F170" s="47" t="str">
        <f>IF($A170="","",iferror(VLOOKUP(iferror(VLOOKUP($A170,Tableau!$A$1:$O$200,5,FALSE),"NO"),$A$1:$O$10,5,FALSE),"Complétez tab"))</f>
        <v/>
      </c>
      <c r="G170" s="47" t="str">
        <f>IF($A170="","",iferror(VLOOKUP(iferror(VLOOKUP($A170,Tableau!$A$1:$O$200,6,FALSE),"NO"),$A$1:$O$10,6,FALSE),"Complétez tab"))</f>
        <v/>
      </c>
      <c r="H170" s="47" t="str">
        <f>IF($A170="","",iferror(VLOOKUP(iferror(VLOOKUP($A170,Tableau!$A$1:$O$200,7,FALSE),"NO"),$A$1:$O$10,7,FALSE),"Complétez tab"))</f>
        <v/>
      </c>
      <c r="I170" s="47" t="str">
        <f>IF($A170="","",iferror(VLOOKUP(iferror(VLOOKUP($A170,Tableau!$A$1:$O$200,8,FALSE),"NO"),$A$1:$O$10,8,FALSE),"Complétez tab"))</f>
        <v/>
      </c>
      <c r="J170" s="47" t="str">
        <f>IF($A170="","",iferror(VLOOKUP(iferror(VLOOKUP($A170,Tableau!$A$1:$O$200,9,FALSE),"NO"),$A$1:$O$10,9,FALSE),"Complétez tab"))</f>
        <v/>
      </c>
      <c r="K170" s="47" t="str">
        <f>IF($A170="","",iferror(VLOOKUP(iferror(VLOOKUP($A170,Tableau!$A$1:$O$200,10,FALSE),"NO"),$A$1:$O$10,10,FALSE),"Complétez tab"))</f>
        <v/>
      </c>
      <c r="L170" s="47" t="str">
        <f>IF($A170="","",iferror(VLOOKUP(iferror(VLOOKUP($A170,Tableau!$A$1:$O$200,11,FALSE),"NO"),$A$1:$O$10,11,FALSE),"Complétez tab"))</f>
        <v/>
      </c>
      <c r="M170" s="47" t="str">
        <f>IF($A170="","",iferror(VLOOKUP(iferror(VLOOKUP($A170,Tableau!$A$1:$O$200,12,FALSE),"NO"),$A$1:$O$10,12,FALSE),"Complétez tab"))</f>
        <v/>
      </c>
      <c r="N170" s="47" t="str">
        <f>IF($A170="","",iferror(VLOOKUP(iferror(VLOOKUP($A170,Tableau!$A$1:$O$200,13,FALSE),"NO"),$A$1:$O$10,13,FALSE),"Complétez tab"))</f>
        <v/>
      </c>
      <c r="O170" s="47" t="str">
        <f>IF($A170="","",iferror(VLOOKUP(iferror(VLOOKUP($A170,Tableau!$A$1:$O$200,14,FALSE),"NO"),$A$1:$O$10,14,FALSE),"Complétez tab"))</f>
        <v/>
      </c>
      <c r="P170" s="47" t="str">
        <f>IF($A170="","",iferror(VLOOKUP(iferror(VLOOKUP($A170,Tableau!$A$1:$O$200,15,FALSE),"NO"),$A$1:$O$10,15,FALSE),"Complétez tab"))</f>
        <v/>
      </c>
      <c r="Q170" s="48">
        <f t="shared" si="1"/>
        <v>0</v>
      </c>
      <c r="R170" s="48">
        <f t="shared" si="2"/>
        <v>0</v>
      </c>
      <c r="S170" s="48" t="str">
        <f t="shared" si="3"/>
        <v/>
      </c>
      <c r="T170" s="48" t="str">
        <f t="shared" si="4"/>
        <v/>
      </c>
    </row>
    <row r="171">
      <c r="A171" s="45" t="str">
        <f>Listes!C161</f>
        <v/>
      </c>
      <c r="B171" s="46"/>
      <c r="C171" s="47" t="str">
        <f>IF($A171="","",iferror(VLOOKUP(iferror(VLOOKUP($A171,Tableau!$A$1:$O$200,2,FALSE),"NO"),$A$1:$O$10,2,FALSE),"Complétez tab"))</f>
        <v/>
      </c>
      <c r="D171" s="47" t="str">
        <f>IF($A171="","",iferror(VLOOKUP(iferror(VLOOKUP($A171,Tableau!$A$1:$O$200,3,FALSE),"NO"),$A$1:$O$10,3,FALSE),"Complétez tab"))</f>
        <v/>
      </c>
      <c r="E171" s="47" t="str">
        <f>IF($A171="","",iferror(VLOOKUP(iferror(VLOOKUP($A171,Tableau!$A$1:$O$200,4,FALSE),"NO"),$A$1:$O$10,4,FALSE),"Complétez tab"))</f>
        <v/>
      </c>
      <c r="F171" s="47" t="str">
        <f>IF($A171="","",iferror(VLOOKUP(iferror(VLOOKUP($A171,Tableau!$A$1:$O$200,5,FALSE),"NO"),$A$1:$O$10,5,FALSE),"Complétez tab"))</f>
        <v/>
      </c>
      <c r="G171" s="47" t="str">
        <f>IF($A171="","",iferror(VLOOKUP(iferror(VLOOKUP($A171,Tableau!$A$1:$O$200,6,FALSE),"NO"),$A$1:$O$10,6,FALSE),"Complétez tab"))</f>
        <v/>
      </c>
      <c r="H171" s="47" t="str">
        <f>IF($A171="","",iferror(VLOOKUP(iferror(VLOOKUP($A171,Tableau!$A$1:$O$200,7,FALSE),"NO"),$A$1:$O$10,7,FALSE),"Complétez tab"))</f>
        <v/>
      </c>
      <c r="I171" s="47" t="str">
        <f>IF($A171="","",iferror(VLOOKUP(iferror(VLOOKUP($A171,Tableau!$A$1:$O$200,8,FALSE),"NO"),$A$1:$O$10,8,FALSE),"Complétez tab"))</f>
        <v/>
      </c>
      <c r="J171" s="47" t="str">
        <f>IF($A171="","",iferror(VLOOKUP(iferror(VLOOKUP($A171,Tableau!$A$1:$O$200,9,FALSE),"NO"),$A$1:$O$10,9,FALSE),"Complétez tab"))</f>
        <v/>
      </c>
      <c r="K171" s="47" t="str">
        <f>IF($A171="","",iferror(VLOOKUP(iferror(VLOOKUP($A171,Tableau!$A$1:$O$200,10,FALSE),"NO"),$A$1:$O$10,10,FALSE),"Complétez tab"))</f>
        <v/>
      </c>
      <c r="L171" s="47" t="str">
        <f>IF($A171="","",iferror(VLOOKUP(iferror(VLOOKUP($A171,Tableau!$A$1:$O$200,11,FALSE),"NO"),$A$1:$O$10,11,FALSE),"Complétez tab"))</f>
        <v/>
      </c>
      <c r="M171" s="47" t="str">
        <f>IF($A171="","",iferror(VLOOKUP(iferror(VLOOKUP($A171,Tableau!$A$1:$O$200,12,FALSE),"NO"),$A$1:$O$10,12,FALSE),"Complétez tab"))</f>
        <v/>
      </c>
      <c r="N171" s="47" t="str">
        <f>IF($A171="","",iferror(VLOOKUP(iferror(VLOOKUP($A171,Tableau!$A$1:$O$200,13,FALSE),"NO"),$A$1:$O$10,13,FALSE),"Complétez tab"))</f>
        <v/>
      </c>
      <c r="O171" s="47" t="str">
        <f>IF($A171="","",iferror(VLOOKUP(iferror(VLOOKUP($A171,Tableau!$A$1:$O$200,14,FALSE),"NO"),$A$1:$O$10,14,FALSE),"Complétez tab"))</f>
        <v/>
      </c>
      <c r="P171" s="47" t="str">
        <f>IF($A171="","",iferror(VLOOKUP(iferror(VLOOKUP($A171,Tableau!$A$1:$O$200,15,FALSE),"NO"),$A$1:$O$10,15,FALSE),"Complétez tab"))</f>
        <v/>
      </c>
      <c r="Q171" s="48">
        <f t="shared" si="1"/>
        <v>0</v>
      </c>
      <c r="R171" s="48">
        <f t="shared" si="2"/>
        <v>0</v>
      </c>
      <c r="S171" s="48" t="str">
        <f t="shared" si="3"/>
        <v/>
      </c>
      <c r="T171" s="48" t="str">
        <f t="shared" si="4"/>
        <v/>
      </c>
    </row>
    <row r="172">
      <c r="A172" s="49" t="str">
        <f>Listes!C162</f>
        <v/>
      </c>
      <c r="B172" s="50"/>
      <c r="C172" s="47" t="str">
        <f>IF($A172="","",iferror(VLOOKUP(iferror(VLOOKUP($A172,Tableau!$A$1:$O$200,2,FALSE),"NO"),$A$1:$O$10,2,FALSE),"Complétez tab"))</f>
        <v/>
      </c>
      <c r="D172" s="47" t="str">
        <f>IF($A172="","",iferror(VLOOKUP(iferror(VLOOKUP($A172,Tableau!$A$1:$O$200,3,FALSE),"NO"),$A$1:$O$10,3,FALSE),"Complétez tab"))</f>
        <v/>
      </c>
      <c r="E172" s="47" t="str">
        <f>IF($A172="","",iferror(VLOOKUP(iferror(VLOOKUP($A172,Tableau!$A$1:$O$200,4,FALSE),"NO"),$A$1:$O$10,4,FALSE),"Complétez tab"))</f>
        <v/>
      </c>
      <c r="F172" s="47" t="str">
        <f>IF($A172="","",iferror(VLOOKUP(iferror(VLOOKUP($A172,Tableau!$A$1:$O$200,5,FALSE),"NO"),$A$1:$O$10,5,FALSE),"Complétez tab"))</f>
        <v/>
      </c>
      <c r="G172" s="47" t="str">
        <f>IF($A172="","",iferror(VLOOKUP(iferror(VLOOKUP($A172,Tableau!$A$1:$O$200,6,FALSE),"NO"),$A$1:$O$10,6,FALSE),"Complétez tab"))</f>
        <v/>
      </c>
      <c r="H172" s="47" t="str">
        <f>IF($A172="","",iferror(VLOOKUP(iferror(VLOOKUP($A172,Tableau!$A$1:$O$200,7,FALSE),"NO"),$A$1:$O$10,7,FALSE),"Complétez tab"))</f>
        <v/>
      </c>
      <c r="I172" s="47" t="str">
        <f>IF($A172="","",iferror(VLOOKUP(iferror(VLOOKUP($A172,Tableau!$A$1:$O$200,8,FALSE),"NO"),$A$1:$O$10,8,FALSE),"Complétez tab"))</f>
        <v/>
      </c>
      <c r="J172" s="47" t="str">
        <f>IF($A172="","",iferror(VLOOKUP(iferror(VLOOKUP($A172,Tableau!$A$1:$O$200,9,FALSE),"NO"),$A$1:$O$10,9,FALSE),"Complétez tab"))</f>
        <v/>
      </c>
      <c r="K172" s="47" t="str">
        <f>IF($A172="","",iferror(VLOOKUP(iferror(VLOOKUP($A172,Tableau!$A$1:$O$200,10,FALSE),"NO"),$A$1:$O$10,10,FALSE),"Complétez tab"))</f>
        <v/>
      </c>
      <c r="L172" s="47" t="str">
        <f>IF($A172="","",iferror(VLOOKUP(iferror(VLOOKUP($A172,Tableau!$A$1:$O$200,11,FALSE),"NO"),$A$1:$O$10,11,FALSE),"Complétez tab"))</f>
        <v/>
      </c>
      <c r="M172" s="47" t="str">
        <f>IF($A172="","",iferror(VLOOKUP(iferror(VLOOKUP($A172,Tableau!$A$1:$O$200,12,FALSE),"NO"),$A$1:$O$10,12,FALSE),"Complétez tab"))</f>
        <v/>
      </c>
      <c r="N172" s="47" t="str">
        <f>IF($A172="","",iferror(VLOOKUP(iferror(VLOOKUP($A172,Tableau!$A$1:$O$200,13,FALSE),"NO"),$A$1:$O$10,13,FALSE),"Complétez tab"))</f>
        <v/>
      </c>
      <c r="O172" s="47" t="str">
        <f>IF($A172="","",iferror(VLOOKUP(iferror(VLOOKUP($A172,Tableau!$A$1:$O$200,14,FALSE),"NO"),$A$1:$O$10,14,FALSE),"Complétez tab"))</f>
        <v/>
      </c>
      <c r="P172" s="47" t="str">
        <f>IF($A172="","",iferror(VLOOKUP(iferror(VLOOKUP($A172,Tableau!$A$1:$O$200,15,FALSE),"NO"),$A$1:$O$10,15,FALSE),"Complétez tab"))</f>
        <v/>
      </c>
      <c r="Q172" s="48">
        <f t="shared" si="1"/>
        <v>0</v>
      </c>
      <c r="R172" s="48">
        <f t="shared" si="2"/>
        <v>0</v>
      </c>
      <c r="S172" s="48" t="str">
        <f t="shared" si="3"/>
        <v/>
      </c>
      <c r="T172" s="48" t="str">
        <f t="shared" si="4"/>
        <v/>
      </c>
    </row>
    <row r="173">
      <c r="A173" s="45" t="str">
        <f>Listes!C163</f>
        <v/>
      </c>
      <c r="B173" s="46"/>
      <c r="C173" s="47" t="str">
        <f>IF($A173="","",iferror(VLOOKUP(iferror(VLOOKUP($A173,Tableau!$A$1:$O$200,2,FALSE),"NO"),$A$1:$O$10,2,FALSE),"Complétez tab"))</f>
        <v/>
      </c>
      <c r="D173" s="47" t="str">
        <f>IF($A173="","",iferror(VLOOKUP(iferror(VLOOKUP($A173,Tableau!$A$1:$O$200,3,FALSE),"NO"),$A$1:$O$10,3,FALSE),"Complétez tab"))</f>
        <v/>
      </c>
      <c r="E173" s="47" t="str">
        <f>IF($A173="","",iferror(VLOOKUP(iferror(VLOOKUP($A173,Tableau!$A$1:$O$200,4,FALSE),"NO"),$A$1:$O$10,4,FALSE),"Complétez tab"))</f>
        <v/>
      </c>
      <c r="F173" s="47" t="str">
        <f>IF($A173="","",iferror(VLOOKUP(iferror(VLOOKUP($A173,Tableau!$A$1:$O$200,5,FALSE),"NO"),$A$1:$O$10,5,FALSE),"Complétez tab"))</f>
        <v/>
      </c>
      <c r="G173" s="47" t="str">
        <f>IF($A173="","",iferror(VLOOKUP(iferror(VLOOKUP($A173,Tableau!$A$1:$O$200,6,FALSE),"NO"),$A$1:$O$10,6,FALSE),"Complétez tab"))</f>
        <v/>
      </c>
      <c r="H173" s="47" t="str">
        <f>IF($A173="","",iferror(VLOOKUP(iferror(VLOOKUP($A173,Tableau!$A$1:$O$200,7,FALSE),"NO"),$A$1:$O$10,7,FALSE),"Complétez tab"))</f>
        <v/>
      </c>
      <c r="I173" s="47" t="str">
        <f>IF($A173="","",iferror(VLOOKUP(iferror(VLOOKUP($A173,Tableau!$A$1:$O$200,8,FALSE),"NO"),$A$1:$O$10,8,FALSE),"Complétez tab"))</f>
        <v/>
      </c>
      <c r="J173" s="47" t="str">
        <f>IF($A173="","",iferror(VLOOKUP(iferror(VLOOKUP($A173,Tableau!$A$1:$O$200,9,FALSE),"NO"),$A$1:$O$10,9,FALSE),"Complétez tab"))</f>
        <v/>
      </c>
      <c r="K173" s="47" t="str">
        <f>IF($A173="","",iferror(VLOOKUP(iferror(VLOOKUP($A173,Tableau!$A$1:$O$200,10,FALSE),"NO"),$A$1:$O$10,10,FALSE),"Complétez tab"))</f>
        <v/>
      </c>
      <c r="L173" s="47" t="str">
        <f>IF($A173="","",iferror(VLOOKUP(iferror(VLOOKUP($A173,Tableau!$A$1:$O$200,11,FALSE),"NO"),$A$1:$O$10,11,FALSE),"Complétez tab"))</f>
        <v/>
      </c>
      <c r="M173" s="47" t="str">
        <f>IF($A173="","",iferror(VLOOKUP(iferror(VLOOKUP($A173,Tableau!$A$1:$O$200,12,FALSE),"NO"),$A$1:$O$10,12,FALSE),"Complétez tab"))</f>
        <v/>
      </c>
      <c r="N173" s="47" t="str">
        <f>IF($A173="","",iferror(VLOOKUP(iferror(VLOOKUP($A173,Tableau!$A$1:$O$200,13,FALSE),"NO"),$A$1:$O$10,13,FALSE),"Complétez tab"))</f>
        <v/>
      </c>
      <c r="O173" s="47" t="str">
        <f>IF($A173="","",iferror(VLOOKUP(iferror(VLOOKUP($A173,Tableau!$A$1:$O$200,14,FALSE),"NO"),$A$1:$O$10,14,FALSE),"Complétez tab"))</f>
        <v/>
      </c>
      <c r="P173" s="47" t="str">
        <f>IF($A173="","",iferror(VLOOKUP(iferror(VLOOKUP($A173,Tableau!$A$1:$O$200,15,FALSE),"NO"),$A$1:$O$10,15,FALSE),"Complétez tab"))</f>
        <v/>
      </c>
      <c r="Q173" s="48">
        <f t="shared" si="1"/>
        <v>0</v>
      </c>
      <c r="R173" s="48">
        <f t="shared" si="2"/>
        <v>0</v>
      </c>
      <c r="S173" s="48" t="str">
        <f t="shared" si="3"/>
        <v/>
      </c>
      <c r="T173" s="48" t="str">
        <f t="shared" si="4"/>
        <v/>
      </c>
    </row>
    <row r="174">
      <c r="A174" s="49" t="str">
        <f>Listes!C164</f>
        <v/>
      </c>
      <c r="B174" s="50"/>
      <c r="C174" s="47" t="str">
        <f>IF($A174="","",iferror(VLOOKUP(iferror(VLOOKUP($A174,Tableau!$A$1:$O$200,2,FALSE),"NO"),$A$1:$O$10,2,FALSE),"Complétez tab"))</f>
        <v/>
      </c>
      <c r="D174" s="47" t="str">
        <f>IF($A174="","",iferror(VLOOKUP(iferror(VLOOKUP($A174,Tableau!$A$1:$O$200,3,FALSE),"NO"),$A$1:$O$10,3,FALSE),"Complétez tab"))</f>
        <v/>
      </c>
      <c r="E174" s="47" t="str">
        <f>IF($A174="","",iferror(VLOOKUP(iferror(VLOOKUP($A174,Tableau!$A$1:$O$200,4,FALSE),"NO"),$A$1:$O$10,4,FALSE),"Complétez tab"))</f>
        <v/>
      </c>
      <c r="F174" s="47" t="str">
        <f>IF($A174="","",iferror(VLOOKUP(iferror(VLOOKUP($A174,Tableau!$A$1:$O$200,5,FALSE),"NO"),$A$1:$O$10,5,FALSE),"Complétez tab"))</f>
        <v/>
      </c>
      <c r="G174" s="47" t="str">
        <f>IF($A174="","",iferror(VLOOKUP(iferror(VLOOKUP($A174,Tableau!$A$1:$O$200,6,FALSE),"NO"),$A$1:$O$10,6,FALSE),"Complétez tab"))</f>
        <v/>
      </c>
      <c r="H174" s="47" t="str">
        <f>IF($A174="","",iferror(VLOOKUP(iferror(VLOOKUP($A174,Tableau!$A$1:$O$200,7,FALSE),"NO"),$A$1:$O$10,7,FALSE),"Complétez tab"))</f>
        <v/>
      </c>
      <c r="I174" s="47" t="str">
        <f>IF($A174="","",iferror(VLOOKUP(iferror(VLOOKUP($A174,Tableau!$A$1:$O$200,8,FALSE),"NO"),$A$1:$O$10,8,FALSE),"Complétez tab"))</f>
        <v/>
      </c>
      <c r="J174" s="47" t="str">
        <f>IF($A174="","",iferror(VLOOKUP(iferror(VLOOKUP($A174,Tableau!$A$1:$O$200,9,FALSE),"NO"),$A$1:$O$10,9,FALSE),"Complétez tab"))</f>
        <v/>
      </c>
      <c r="K174" s="47" t="str">
        <f>IF($A174="","",iferror(VLOOKUP(iferror(VLOOKUP($A174,Tableau!$A$1:$O$200,10,FALSE),"NO"),$A$1:$O$10,10,FALSE),"Complétez tab"))</f>
        <v/>
      </c>
      <c r="L174" s="47" t="str">
        <f>IF($A174="","",iferror(VLOOKUP(iferror(VLOOKUP($A174,Tableau!$A$1:$O$200,11,FALSE),"NO"),$A$1:$O$10,11,FALSE),"Complétez tab"))</f>
        <v/>
      </c>
      <c r="M174" s="47" t="str">
        <f>IF($A174="","",iferror(VLOOKUP(iferror(VLOOKUP($A174,Tableau!$A$1:$O$200,12,FALSE),"NO"),$A$1:$O$10,12,FALSE),"Complétez tab"))</f>
        <v/>
      </c>
      <c r="N174" s="47" t="str">
        <f>IF($A174="","",iferror(VLOOKUP(iferror(VLOOKUP($A174,Tableau!$A$1:$O$200,13,FALSE),"NO"),$A$1:$O$10,13,FALSE),"Complétez tab"))</f>
        <v/>
      </c>
      <c r="O174" s="47" t="str">
        <f>IF($A174="","",iferror(VLOOKUP(iferror(VLOOKUP($A174,Tableau!$A$1:$O$200,14,FALSE),"NO"),$A$1:$O$10,14,FALSE),"Complétez tab"))</f>
        <v/>
      </c>
      <c r="P174" s="47" t="str">
        <f>IF($A174="","",iferror(VLOOKUP(iferror(VLOOKUP($A174,Tableau!$A$1:$O$200,15,FALSE),"NO"),$A$1:$O$10,15,FALSE),"Complétez tab"))</f>
        <v/>
      </c>
      <c r="Q174" s="48">
        <f t="shared" si="1"/>
        <v>0</v>
      </c>
      <c r="R174" s="48">
        <f t="shared" si="2"/>
        <v>0</v>
      </c>
      <c r="S174" s="48" t="str">
        <f t="shared" si="3"/>
        <v/>
      </c>
      <c r="T174" s="48" t="str">
        <f t="shared" si="4"/>
        <v/>
      </c>
    </row>
    <row r="175">
      <c r="A175" s="45" t="str">
        <f>Listes!C165</f>
        <v/>
      </c>
      <c r="B175" s="46"/>
      <c r="C175" s="47" t="str">
        <f>IF($A175="","",iferror(VLOOKUP(iferror(VLOOKUP($A175,Tableau!$A$1:$O$200,2,FALSE),"NO"),$A$1:$O$10,2,FALSE),"Complétez tab"))</f>
        <v/>
      </c>
      <c r="D175" s="47" t="str">
        <f>IF($A175="","",iferror(VLOOKUP(iferror(VLOOKUP($A175,Tableau!$A$1:$O$200,3,FALSE),"NO"),$A$1:$O$10,3,FALSE),"Complétez tab"))</f>
        <v/>
      </c>
      <c r="E175" s="47" t="str">
        <f>IF($A175="","",iferror(VLOOKUP(iferror(VLOOKUP($A175,Tableau!$A$1:$O$200,4,FALSE),"NO"),$A$1:$O$10,4,FALSE),"Complétez tab"))</f>
        <v/>
      </c>
      <c r="F175" s="47" t="str">
        <f>IF($A175="","",iferror(VLOOKUP(iferror(VLOOKUP($A175,Tableau!$A$1:$O$200,5,FALSE),"NO"),$A$1:$O$10,5,FALSE),"Complétez tab"))</f>
        <v/>
      </c>
      <c r="G175" s="47" t="str">
        <f>IF($A175="","",iferror(VLOOKUP(iferror(VLOOKUP($A175,Tableau!$A$1:$O$200,6,FALSE),"NO"),$A$1:$O$10,6,FALSE),"Complétez tab"))</f>
        <v/>
      </c>
      <c r="H175" s="47" t="str">
        <f>IF($A175="","",iferror(VLOOKUP(iferror(VLOOKUP($A175,Tableau!$A$1:$O$200,7,FALSE),"NO"),$A$1:$O$10,7,FALSE),"Complétez tab"))</f>
        <v/>
      </c>
      <c r="I175" s="47" t="str">
        <f>IF($A175="","",iferror(VLOOKUP(iferror(VLOOKUP($A175,Tableau!$A$1:$O$200,8,FALSE),"NO"),$A$1:$O$10,8,FALSE),"Complétez tab"))</f>
        <v/>
      </c>
      <c r="J175" s="47" t="str">
        <f>IF($A175="","",iferror(VLOOKUP(iferror(VLOOKUP($A175,Tableau!$A$1:$O$200,9,FALSE),"NO"),$A$1:$O$10,9,FALSE),"Complétez tab"))</f>
        <v/>
      </c>
      <c r="K175" s="47" t="str">
        <f>IF($A175="","",iferror(VLOOKUP(iferror(VLOOKUP($A175,Tableau!$A$1:$O$200,10,FALSE),"NO"),$A$1:$O$10,10,FALSE),"Complétez tab"))</f>
        <v/>
      </c>
      <c r="L175" s="47" t="str">
        <f>IF($A175="","",iferror(VLOOKUP(iferror(VLOOKUP($A175,Tableau!$A$1:$O$200,11,FALSE),"NO"),$A$1:$O$10,11,FALSE),"Complétez tab"))</f>
        <v/>
      </c>
      <c r="M175" s="47" t="str">
        <f>IF($A175="","",iferror(VLOOKUP(iferror(VLOOKUP($A175,Tableau!$A$1:$O$200,12,FALSE),"NO"),$A$1:$O$10,12,FALSE),"Complétez tab"))</f>
        <v/>
      </c>
      <c r="N175" s="47" t="str">
        <f>IF($A175="","",iferror(VLOOKUP(iferror(VLOOKUP($A175,Tableau!$A$1:$O$200,13,FALSE),"NO"),$A$1:$O$10,13,FALSE),"Complétez tab"))</f>
        <v/>
      </c>
      <c r="O175" s="47" t="str">
        <f>IF($A175="","",iferror(VLOOKUP(iferror(VLOOKUP($A175,Tableau!$A$1:$O$200,14,FALSE),"NO"),$A$1:$O$10,14,FALSE),"Complétez tab"))</f>
        <v/>
      </c>
      <c r="P175" s="47" t="str">
        <f>IF($A175="","",iferror(VLOOKUP(iferror(VLOOKUP($A175,Tableau!$A$1:$O$200,15,FALSE),"NO"),$A$1:$O$10,15,FALSE),"Complétez tab"))</f>
        <v/>
      </c>
      <c r="Q175" s="48">
        <f t="shared" si="1"/>
        <v>0</v>
      </c>
      <c r="R175" s="48">
        <f t="shared" si="2"/>
        <v>0</v>
      </c>
      <c r="S175" s="48" t="str">
        <f t="shared" si="3"/>
        <v/>
      </c>
      <c r="T175" s="48" t="str">
        <f t="shared" si="4"/>
        <v/>
      </c>
    </row>
    <row r="176">
      <c r="A176" s="49" t="str">
        <f>Listes!C166</f>
        <v/>
      </c>
      <c r="B176" s="50"/>
      <c r="C176" s="47" t="str">
        <f>IF($A176="","",iferror(VLOOKUP(iferror(VLOOKUP($A176,Tableau!$A$1:$O$200,2,FALSE),"NO"),$A$1:$O$10,2,FALSE),"Complétez tab"))</f>
        <v/>
      </c>
      <c r="D176" s="47" t="str">
        <f>IF($A176="","",iferror(VLOOKUP(iferror(VLOOKUP($A176,Tableau!$A$1:$O$200,3,FALSE),"NO"),$A$1:$O$10,3,FALSE),"Complétez tab"))</f>
        <v/>
      </c>
      <c r="E176" s="47" t="str">
        <f>IF($A176="","",iferror(VLOOKUP(iferror(VLOOKUP($A176,Tableau!$A$1:$O$200,4,FALSE),"NO"),$A$1:$O$10,4,FALSE),"Complétez tab"))</f>
        <v/>
      </c>
      <c r="F176" s="47" t="str">
        <f>IF($A176="","",iferror(VLOOKUP(iferror(VLOOKUP($A176,Tableau!$A$1:$O$200,5,FALSE),"NO"),$A$1:$O$10,5,FALSE),"Complétez tab"))</f>
        <v/>
      </c>
      <c r="G176" s="47" t="str">
        <f>IF($A176="","",iferror(VLOOKUP(iferror(VLOOKUP($A176,Tableau!$A$1:$O$200,6,FALSE),"NO"),$A$1:$O$10,6,FALSE),"Complétez tab"))</f>
        <v/>
      </c>
      <c r="H176" s="47" t="str">
        <f>IF($A176="","",iferror(VLOOKUP(iferror(VLOOKUP($A176,Tableau!$A$1:$O$200,7,FALSE),"NO"),$A$1:$O$10,7,FALSE),"Complétez tab"))</f>
        <v/>
      </c>
      <c r="I176" s="47" t="str">
        <f>IF($A176="","",iferror(VLOOKUP(iferror(VLOOKUP($A176,Tableau!$A$1:$O$200,8,FALSE),"NO"),$A$1:$O$10,8,FALSE),"Complétez tab"))</f>
        <v/>
      </c>
      <c r="J176" s="47" t="str">
        <f>IF($A176="","",iferror(VLOOKUP(iferror(VLOOKUP($A176,Tableau!$A$1:$O$200,9,FALSE),"NO"),$A$1:$O$10,9,FALSE),"Complétez tab"))</f>
        <v/>
      </c>
      <c r="K176" s="47" t="str">
        <f>IF($A176="","",iferror(VLOOKUP(iferror(VLOOKUP($A176,Tableau!$A$1:$O$200,10,FALSE),"NO"),$A$1:$O$10,10,FALSE),"Complétez tab"))</f>
        <v/>
      </c>
      <c r="L176" s="47" t="str">
        <f>IF($A176="","",iferror(VLOOKUP(iferror(VLOOKUP($A176,Tableau!$A$1:$O$200,11,FALSE),"NO"),$A$1:$O$10,11,FALSE),"Complétez tab"))</f>
        <v/>
      </c>
      <c r="M176" s="47" t="str">
        <f>IF($A176="","",iferror(VLOOKUP(iferror(VLOOKUP($A176,Tableau!$A$1:$O$200,12,FALSE),"NO"),$A$1:$O$10,12,FALSE),"Complétez tab"))</f>
        <v/>
      </c>
      <c r="N176" s="47" t="str">
        <f>IF($A176="","",iferror(VLOOKUP(iferror(VLOOKUP($A176,Tableau!$A$1:$O$200,13,FALSE),"NO"),$A$1:$O$10,13,FALSE),"Complétez tab"))</f>
        <v/>
      </c>
      <c r="O176" s="47" t="str">
        <f>IF($A176="","",iferror(VLOOKUP(iferror(VLOOKUP($A176,Tableau!$A$1:$O$200,14,FALSE),"NO"),$A$1:$O$10,14,FALSE),"Complétez tab"))</f>
        <v/>
      </c>
      <c r="P176" s="47" t="str">
        <f>IF($A176="","",iferror(VLOOKUP(iferror(VLOOKUP($A176,Tableau!$A$1:$O$200,15,FALSE),"NO"),$A$1:$O$10,15,FALSE),"Complétez tab"))</f>
        <v/>
      </c>
      <c r="Q176" s="48">
        <f t="shared" si="1"/>
        <v>0</v>
      </c>
      <c r="R176" s="48">
        <f t="shared" si="2"/>
        <v>0</v>
      </c>
      <c r="S176" s="48" t="str">
        <f t="shared" si="3"/>
        <v/>
      </c>
      <c r="T176" s="48" t="str">
        <f t="shared" si="4"/>
        <v/>
      </c>
    </row>
    <row r="177">
      <c r="A177" s="45" t="str">
        <f>Listes!C167</f>
        <v/>
      </c>
      <c r="B177" s="46"/>
      <c r="C177" s="47" t="str">
        <f>IF($A177="","",iferror(VLOOKUP(iferror(VLOOKUP($A177,Tableau!$A$1:$O$200,2,FALSE),"NO"),$A$1:$O$10,2,FALSE),"Complétez tab"))</f>
        <v/>
      </c>
      <c r="D177" s="47" t="str">
        <f>IF($A177="","",iferror(VLOOKUP(iferror(VLOOKUP($A177,Tableau!$A$1:$O$200,3,FALSE),"NO"),$A$1:$O$10,3,FALSE),"Complétez tab"))</f>
        <v/>
      </c>
      <c r="E177" s="47" t="str">
        <f>IF($A177="","",iferror(VLOOKUP(iferror(VLOOKUP($A177,Tableau!$A$1:$O$200,4,FALSE),"NO"),$A$1:$O$10,4,FALSE),"Complétez tab"))</f>
        <v/>
      </c>
      <c r="F177" s="47" t="str">
        <f>IF($A177="","",iferror(VLOOKUP(iferror(VLOOKUP($A177,Tableau!$A$1:$O$200,5,FALSE),"NO"),$A$1:$O$10,5,FALSE),"Complétez tab"))</f>
        <v/>
      </c>
      <c r="G177" s="47" t="str">
        <f>IF($A177="","",iferror(VLOOKUP(iferror(VLOOKUP($A177,Tableau!$A$1:$O$200,6,FALSE),"NO"),$A$1:$O$10,6,FALSE),"Complétez tab"))</f>
        <v/>
      </c>
      <c r="H177" s="47" t="str">
        <f>IF($A177="","",iferror(VLOOKUP(iferror(VLOOKUP($A177,Tableau!$A$1:$O$200,7,FALSE),"NO"),$A$1:$O$10,7,FALSE),"Complétez tab"))</f>
        <v/>
      </c>
      <c r="I177" s="47" t="str">
        <f>IF($A177="","",iferror(VLOOKUP(iferror(VLOOKUP($A177,Tableau!$A$1:$O$200,8,FALSE),"NO"),$A$1:$O$10,8,FALSE),"Complétez tab"))</f>
        <v/>
      </c>
      <c r="J177" s="47" t="str">
        <f>IF($A177="","",iferror(VLOOKUP(iferror(VLOOKUP($A177,Tableau!$A$1:$O$200,9,FALSE),"NO"),$A$1:$O$10,9,FALSE),"Complétez tab"))</f>
        <v/>
      </c>
      <c r="K177" s="47" t="str">
        <f>IF($A177="","",iferror(VLOOKUP(iferror(VLOOKUP($A177,Tableau!$A$1:$O$200,10,FALSE),"NO"),$A$1:$O$10,10,FALSE),"Complétez tab"))</f>
        <v/>
      </c>
      <c r="L177" s="47" t="str">
        <f>IF($A177="","",iferror(VLOOKUP(iferror(VLOOKUP($A177,Tableau!$A$1:$O$200,11,FALSE),"NO"),$A$1:$O$10,11,FALSE),"Complétez tab"))</f>
        <v/>
      </c>
      <c r="M177" s="47" t="str">
        <f>IF($A177="","",iferror(VLOOKUP(iferror(VLOOKUP($A177,Tableau!$A$1:$O$200,12,FALSE),"NO"),$A$1:$O$10,12,FALSE),"Complétez tab"))</f>
        <v/>
      </c>
      <c r="N177" s="47" t="str">
        <f>IF($A177="","",iferror(VLOOKUP(iferror(VLOOKUP($A177,Tableau!$A$1:$O$200,13,FALSE),"NO"),$A$1:$O$10,13,FALSE),"Complétez tab"))</f>
        <v/>
      </c>
      <c r="O177" s="47" t="str">
        <f>IF($A177="","",iferror(VLOOKUP(iferror(VLOOKUP($A177,Tableau!$A$1:$O$200,14,FALSE),"NO"),$A$1:$O$10,14,FALSE),"Complétez tab"))</f>
        <v/>
      </c>
      <c r="P177" s="47" t="str">
        <f>IF($A177="","",iferror(VLOOKUP(iferror(VLOOKUP($A177,Tableau!$A$1:$O$200,15,FALSE),"NO"),$A$1:$O$10,15,FALSE),"Complétez tab"))</f>
        <v/>
      </c>
      <c r="Q177" s="48">
        <f t="shared" si="1"/>
        <v>0</v>
      </c>
      <c r="R177" s="48">
        <f t="shared" si="2"/>
        <v>0</v>
      </c>
      <c r="S177" s="48" t="str">
        <f t="shared" si="3"/>
        <v/>
      </c>
      <c r="T177" s="48" t="str">
        <f t="shared" si="4"/>
        <v/>
      </c>
    </row>
    <row r="178">
      <c r="A178" s="49" t="str">
        <f>Listes!C168</f>
        <v/>
      </c>
      <c r="B178" s="50"/>
      <c r="C178" s="47" t="str">
        <f>IF($A178="","",iferror(VLOOKUP(iferror(VLOOKUP($A178,Tableau!$A$1:$O$200,2,FALSE),"NO"),$A$1:$O$10,2,FALSE),"Complétez tab"))</f>
        <v/>
      </c>
      <c r="D178" s="47" t="str">
        <f>IF($A178="","",iferror(VLOOKUP(iferror(VLOOKUP($A178,Tableau!$A$1:$O$200,3,FALSE),"NO"),$A$1:$O$10,3,FALSE),"Complétez tab"))</f>
        <v/>
      </c>
      <c r="E178" s="47" t="str">
        <f>IF($A178="","",iferror(VLOOKUP(iferror(VLOOKUP($A178,Tableau!$A$1:$O$200,4,FALSE),"NO"),$A$1:$O$10,4,FALSE),"Complétez tab"))</f>
        <v/>
      </c>
      <c r="F178" s="47" t="str">
        <f>IF($A178="","",iferror(VLOOKUP(iferror(VLOOKUP($A178,Tableau!$A$1:$O$200,5,FALSE),"NO"),$A$1:$O$10,5,FALSE),"Complétez tab"))</f>
        <v/>
      </c>
      <c r="G178" s="47" t="str">
        <f>IF($A178="","",iferror(VLOOKUP(iferror(VLOOKUP($A178,Tableau!$A$1:$O$200,6,FALSE),"NO"),$A$1:$O$10,6,FALSE),"Complétez tab"))</f>
        <v/>
      </c>
      <c r="H178" s="47" t="str">
        <f>IF($A178="","",iferror(VLOOKUP(iferror(VLOOKUP($A178,Tableau!$A$1:$O$200,7,FALSE),"NO"),$A$1:$O$10,7,FALSE),"Complétez tab"))</f>
        <v/>
      </c>
      <c r="I178" s="47" t="str">
        <f>IF($A178="","",iferror(VLOOKUP(iferror(VLOOKUP($A178,Tableau!$A$1:$O$200,8,FALSE),"NO"),$A$1:$O$10,8,FALSE),"Complétez tab"))</f>
        <v/>
      </c>
      <c r="J178" s="47" t="str">
        <f>IF($A178="","",iferror(VLOOKUP(iferror(VLOOKUP($A178,Tableau!$A$1:$O$200,9,FALSE),"NO"),$A$1:$O$10,9,FALSE),"Complétez tab"))</f>
        <v/>
      </c>
      <c r="K178" s="47" t="str">
        <f>IF($A178="","",iferror(VLOOKUP(iferror(VLOOKUP($A178,Tableau!$A$1:$O$200,10,FALSE),"NO"),$A$1:$O$10,10,FALSE),"Complétez tab"))</f>
        <v/>
      </c>
      <c r="L178" s="47" t="str">
        <f>IF($A178="","",iferror(VLOOKUP(iferror(VLOOKUP($A178,Tableau!$A$1:$O$200,11,FALSE),"NO"),$A$1:$O$10,11,FALSE),"Complétez tab"))</f>
        <v/>
      </c>
      <c r="M178" s="47" t="str">
        <f>IF($A178="","",iferror(VLOOKUP(iferror(VLOOKUP($A178,Tableau!$A$1:$O$200,12,FALSE),"NO"),$A$1:$O$10,12,FALSE),"Complétez tab"))</f>
        <v/>
      </c>
      <c r="N178" s="47" t="str">
        <f>IF($A178="","",iferror(VLOOKUP(iferror(VLOOKUP($A178,Tableau!$A$1:$O$200,13,FALSE),"NO"),$A$1:$O$10,13,FALSE),"Complétez tab"))</f>
        <v/>
      </c>
      <c r="O178" s="47" t="str">
        <f>IF($A178="","",iferror(VLOOKUP(iferror(VLOOKUP($A178,Tableau!$A$1:$O$200,14,FALSE),"NO"),$A$1:$O$10,14,FALSE),"Complétez tab"))</f>
        <v/>
      </c>
      <c r="P178" s="47" t="str">
        <f>IF($A178="","",iferror(VLOOKUP(iferror(VLOOKUP($A178,Tableau!$A$1:$O$200,15,FALSE),"NO"),$A$1:$O$10,15,FALSE),"Complétez tab"))</f>
        <v/>
      </c>
      <c r="Q178" s="48">
        <f t="shared" si="1"/>
        <v>0</v>
      </c>
      <c r="R178" s="48">
        <f t="shared" si="2"/>
        <v>0</v>
      </c>
      <c r="S178" s="48" t="str">
        <f t="shared" si="3"/>
        <v/>
      </c>
      <c r="T178" s="48" t="str">
        <f t="shared" si="4"/>
        <v/>
      </c>
    </row>
    <row r="179">
      <c r="A179" s="45" t="str">
        <f>Listes!C169</f>
        <v/>
      </c>
      <c r="B179" s="46"/>
      <c r="C179" s="47" t="str">
        <f>IF($A179="","",iferror(VLOOKUP(iferror(VLOOKUP($A179,Tableau!$A$1:$O$200,2,FALSE),"NO"),$A$1:$O$10,2,FALSE),"Complétez tab"))</f>
        <v/>
      </c>
      <c r="D179" s="47" t="str">
        <f>IF($A179="","",iferror(VLOOKUP(iferror(VLOOKUP($A179,Tableau!$A$1:$O$200,3,FALSE),"NO"),$A$1:$O$10,3,FALSE),"Complétez tab"))</f>
        <v/>
      </c>
      <c r="E179" s="47" t="str">
        <f>IF($A179="","",iferror(VLOOKUP(iferror(VLOOKUP($A179,Tableau!$A$1:$O$200,4,FALSE),"NO"),$A$1:$O$10,4,FALSE),"Complétez tab"))</f>
        <v/>
      </c>
      <c r="F179" s="47" t="str">
        <f>IF($A179="","",iferror(VLOOKUP(iferror(VLOOKUP($A179,Tableau!$A$1:$O$200,5,FALSE),"NO"),$A$1:$O$10,5,FALSE),"Complétez tab"))</f>
        <v/>
      </c>
      <c r="G179" s="47" t="str">
        <f>IF($A179="","",iferror(VLOOKUP(iferror(VLOOKUP($A179,Tableau!$A$1:$O$200,6,FALSE),"NO"),$A$1:$O$10,6,FALSE),"Complétez tab"))</f>
        <v/>
      </c>
      <c r="H179" s="47" t="str">
        <f>IF($A179="","",iferror(VLOOKUP(iferror(VLOOKUP($A179,Tableau!$A$1:$O$200,7,FALSE),"NO"),$A$1:$O$10,7,FALSE),"Complétez tab"))</f>
        <v/>
      </c>
      <c r="I179" s="47" t="str">
        <f>IF($A179="","",iferror(VLOOKUP(iferror(VLOOKUP($A179,Tableau!$A$1:$O$200,8,FALSE),"NO"),$A$1:$O$10,8,FALSE),"Complétez tab"))</f>
        <v/>
      </c>
      <c r="J179" s="47" t="str">
        <f>IF($A179="","",iferror(VLOOKUP(iferror(VLOOKUP($A179,Tableau!$A$1:$O$200,9,FALSE),"NO"),$A$1:$O$10,9,FALSE),"Complétez tab"))</f>
        <v/>
      </c>
      <c r="K179" s="47" t="str">
        <f>IF($A179="","",iferror(VLOOKUP(iferror(VLOOKUP($A179,Tableau!$A$1:$O$200,10,FALSE),"NO"),$A$1:$O$10,10,FALSE),"Complétez tab"))</f>
        <v/>
      </c>
      <c r="L179" s="47" t="str">
        <f>IF($A179="","",iferror(VLOOKUP(iferror(VLOOKUP($A179,Tableau!$A$1:$O$200,11,FALSE),"NO"),$A$1:$O$10,11,FALSE),"Complétez tab"))</f>
        <v/>
      </c>
      <c r="M179" s="47" t="str">
        <f>IF($A179="","",iferror(VLOOKUP(iferror(VLOOKUP($A179,Tableau!$A$1:$O$200,12,FALSE),"NO"),$A$1:$O$10,12,FALSE),"Complétez tab"))</f>
        <v/>
      </c>
      <c r="N179" s="47" t="str">
        <f>IF($A179="","",iferror(VLOOKUP(iferror(VLOOKUP($A179,Tableau!$A$1:$O$200,13,FALSE),"NO"),$A$1:$O$10,13,FALSE),"Complétez tab"))</f>
        <v/>
      </c>
      <c r="O179" s="47" t="str">
        <f>IF($A179="","",iferror(VLOOKUP(iferror(VLOOKUP($A179,Tableau!$A$1:$O$200,14,FALSE),"NO"),$A$1:$O$10,14,FALSE),"Complétez tab"))</f>
        <v/>
      </c>
      <c r="P179" s="47" t="str">
        <f>IF($A179="","",iferror(VLOOKUP(iferror(VLOOKUP($A179,Tableau!$A$1:$O$200,15,FALSE),"NO"),$A$1:$O$10,15,FALSE),"Complétez tab"))</f>
        <v/>
      </c>
      <c r="Q179" s="48">
        <f t="shared" si="1"/>
        <v>0</v>
      </c>
      <c r="R179" s="48">
        <f t="shared" si="2"/>
        <v>0</v>
      </c>
      <c r="S179" s="48" t="str">
        <f t="shared" si="3"/>
        <v/>
      </c>
      <c r="T179" s="48" t="str">
        <f t="shared" si="4"/>
        <v/>
      </c>
    </row>
    <row r="180">
      <c r="A180" s="49" t="str">
        <f>Listes!C170</f>
        <v/>
      </c>
      <c r="B180" s="50"/>
      <c r="C180" s="47" t="str">
        <f>IF($A180="","",iferror(VLOOKUP(iferror(VLOOKUP($A180,Tableau!$A$1:$O$200,2,FALSE),"NO"),$A$1:$O$10,2,FALSE),"Complétez tab"))</f>
        <v/>
      </c>
      <c r="D180" s="47" t="str">
        <f>IF($A180="","",iferror(VLOOKUP(iferror(VLOOKUP($A180,Tableau!$A$1:$O$200,3,FALSE),"NO"),$A$1:$O$10,3,FALSE),"Complétez tab"))</f>
        <v/>
      </c>
      <c r="E180" s="47" t="str">
        <f>IF($A180="","",iferror(VLOOKUP(iferror(VLOOKUP($A180,Tableau!$A$1:$O$200,4,FALSE),"NO"),$A$1:$O$10,4,FALSE),"Complétez tab"))</f>
        <v/>
      </c>
      <c r="F180" s="47" t="str">
        <f>IF($A180="","",iferror(VLOOKUP(iferror(VLOOKUP($A180,Tableau!$A$1:$O$200,5,FALSE),"NO"),$A$1:$O$10,5,FALSE),"Complétez tab"))</f>
        <v/>
      </c>
      <c r="G180" s="47" t="str">
        <f>IF($A180="","",iferror(VLOOKUP(iferror(VLOOKUP($A180,Tableau!$A$1:$O$200,6,FALSE),"NO"),$A$1:$O$10,6,FALSE),"Complétez tab"))</f>
        <v/>
      </c>
      <c r="H180" s="47" t="str">
        <f>IF($A180="","",iferror(VLOOKUP(iferror(VLOOKUP($A180,Tableau!$A$1:$O$200,7,FALSE),"NO"),$A$1:$O$10,7,FALSE),"Complétez tab"))</f>
        <v/>
      </c>
      <c r="I180" s="47" t="str">
        <f>IF($A180="","",iferror(VLOOKUP(iferror(VLOOKUP($A180,Tableau!$A$1:$O$200,8,FALSE),"NO"),$A$1:$O$10,8,FALSE),"Complétez tab"))</f>
        <v/>
      </c>
      <c r="J180" s="47" t="str">
        <f>IF($A180="","",iferror(VLOOKUP(iferror(VLOOKUP($A180,Tableau!$A$1:$O$200,9,FALSE),"NO"),$A$1:$O$10,9,FALSE),"Complétez tab"))</f>
        <v/>
      </c>
      <c r="K180" s="47" t="str">
        <f>IF($A180="","",iferror(VLOOKUP(iferror(VLOOKUP($A180,Tableau!$A$1:$O$200,10,FALSE),"NO"),$A$1:$O$10,10,FALSE),"Complétez tab"))</f>
        <v/>
      </c>
      <c r="L180" s="47" t="str">
        <f>IF($A180="","",iferror(VLOOKUP(iferror(VLOOKUP($A180,Tableau!$A$1:$O$200,11,FALSE),"NO"),$A$1:$O$10,11,FALSE),"Complétez tab"))</f>
        <v/>
      </c>
      <c r="M180" s="47" t="str">
        <f>IF($A180="","",iferror(VLOOKUP(iferror(VLOOKUP($A180,Tableau!$A$1:$O$200,12,FALSE),"NO"),$A$1:$O$10,12,FALSE),"Complétez tab"))</f>
        <v/>
      </c>
      <c r="N180" s="47" t="str">
        <f>IF($A180="","",iferror(VLOOKUP(iferror(VLOOKUP($A180,Tableau!$A$1:$O$200,13,FALSE),"NO"),$A$1:$O$10,13,FALSE),"Complétez tab"))</f>
        <v/>
      </c>
      <c r="O180" s="47" t="str">
        <f>IF($A180="","",iferror(VLOOKUP(iferror(VLOOKUP($A180,Tableau!$A$1:$O$200,14,FALSE),"NO"),$A$1:$O$10,14,FALSE),"Complétez tab"))</f>
        <v/>
      </c>
      <c r="P180" s="47" t="str">
        <f>IF($A180="","",iferror(VLOOKUP(iferror(VLOOKUP($A180,Tableau!$A$1:$O$200,15,FALSE),"NO"),$A$1:$O$10,15,FALSE),"Complétez tab"))</f>
        <v/>
      </c>
      <c r="Q180" s="48">
        <f t="shared" si="1"/>
        <v>0</v>
      </c>
      <c r="R180" s="48">
        <f t="shared" si="2"/>
        <v>0</v>
      </c>
      <c r="S180" s="48" t="str">
        <f t="shared" si="3"/>
        <v/>
      </c>
      <c r="T180" s="48" t="str">
        <f t="shared" si="4"/>
        <v/>
      </c>
    </row>
    <row r="181">
      <c r="A181" s="45" t="str">
        <f>Listes!C171</f>
        <v/>
      </c>
      <c r="B181" s="46"/>
      <c r="C181" s="47" t="str">
        <f>IF($A181="","",iferror(VLOOKUP(iferror(VLOOKUP($A181,Tableau!$A$1:$O$200,2,FALSE),"NO"),$A$1:$O$10,2,FALSE),"Complétez tab"))</f>
        <v/>
      </c>
      <c r="D181" s="47" t="str">
        <f>IF($A181="","",iferror(VLOOKUP(iferror(VLOOKUP($A181,Tableau!$A$1:$O$200,3,FALSE),"NO"),$A$1:$O$10,3,FALSE),"Complétez tab"))</f>
        <v/>
      </c>
      <c r="E181" s="47" t="str">
        <f>IF($A181="","",iferror(VLOOKUP(iferror(VLOOKUP($A181,Tableau!$A$1:$O$200,4,FALSE),"NO"),$A$1:$O$10,4,FALSE),"Complétez tab"))</f>
        <v/>
      </c>
      <c r="F181" s="47" t="str">
        <f>IF($A181="","",iferror(VLOOKUP(iferror(VLOOKUP($A181,Tableau!$A$1:$O$200,5,FALSE),"NO"),$A$1:$O$10,5,FALSE),"Complétez tab"))</f>
        <v/>
      </c>
      <c r="G181" s="47" t="str">
        <f>IF($A181="","",iferror(VLOOKUP(iferror(VLOOKUP($A181,Tableau!$A$1:$O$200,6,FALSE),"NO"),$A$1:$O$10,6,FALSE),"Complétez tab"))</f>
        <v/>
      </c>
      <c r="H181" s="47" t="str">
        <f>IF($A181="","",iferror(VLOOKUP(iferror(VLOOKUP($A181,Tableau!$A$1:$O$200,7,FALSE),"NO"),$A$1:$O$10,7,FALSE),"Complétez tab"))</f>
        <v/>
      </c>
      <c r="I181" s="47" t="str">
        <f>IF($A181="","",iferror(VLOOKUP(iferror(VLOOKUP($A181,Tableau!$A$1:$O$200,8,FALSE),"NO"),$A$1:$O$10,8,FALSE),"Complétez tab"))</f>
        <v/>
      </c>
      <c r="J181" s="47" t="str">
        <f>IF($A181="","",iferror(VLOOKUP(iferror(VLOOKUP($A181,Tableau!$A$1:$O$200,9,FALSE),"NO"),$A$1:$O$10,9,FALSE),"Complétez tab"))</f>
        <v/>
      </c>
      <c r="K181" s="47" t="str">
        <f>IF($A181="","",iferror(VLOOKUP(iferror(VLOOKUP($A181,Tableau!$A$1:$O$200,10,FALSE),"NO"),$A$1:$O$10,10,FALSE),"Complétez tab"))</f>
        <v/>
      </c>
      <c r="L181" s="47" t="str">
        <f>IF($A181="","",iferror(VLOOKUP(iferror(VLOOKUP($A181,Tableau!$A$1:$O$200,11,FALSE),"NO"),$A$1:$O$10,11,FALSE),"Complétez tab"))</f>
        <v/>
      </c>
      <c r="M181" s="47" t="str">
        <f>IF($A181="","",iferror(VLOOKUP(iferror(VLOOKUP($A181,Tableau!$A$1:$O$200,12,FALSE),"NO"),$A$1:$O$10,12,FALSE),"Complétez tab"))</f>
        <v/>
      </c>
      <c r="N181" s="47" t="str">
        <f>IF($A181="","",iferror(VLOOKUP(iferror(VLOOKUP($A181,Tableau!$A$1:$O$200,13,FALSE),"NO"),$A$1:$O$10,13,FALSE),"Complétez tab"))</f>
        <v/>
      </c>
      <c r="O181" s="47" t="str">
        <f>IF($A181="","",iferror(VLOOKUP(iferror(VLOOKUP($A181,Tableau!$A$1:$O$200,14,FALSE),"NO"),$A$1:$O$10,14,FALSE),"Complétez tab"))</f>
        <v/>
      </c>
      <c r="P181" s="47" t="str">
        <f>IF($A181="","",iferror(VLOOKUP(iferror(VLOOKUP($A181,Tableau!$A$1:$O$200,15,FALSE),"NO"),$A$1:$O$10,15,FALSE),"Complétez tab"))</f>
        <v/>
      </c>
      <c r="Q181" s="48">
        <f t="shared" si="1"/>
        <v>0</v>
      </c>
      <c r="R181" s="48">
        <f t="shared" si="2"/>
        <v>0</v>
      </c>
      <c r="S181" s="48" t="str">
        <f t="shared" si="3"/>
        <v/>
      </c>
      <c r="T181" s="48" t="str">
        <f t="shared" si="4"/>
        <v/>
      </c>
    </row>
    <row r="182">
      <c r="A182" s="49" t="str">
        <f>Listes!C172</f>
        <v/>
      </c>
      <c r="B182" s="50"/>
      <c r="C182" s="47" t="str">
        <f>IF($A182="","",iferror(VLOOKUP(iferror(VLOOKUP($A182,Tableau!$A$1:$O$200,2,FALSE),"NO"),$A$1:$O$10,2,FALSE),"Complétez tab"))</f>
        <v/>
      </c>
      <c r="D182" s="47" t="str">
        <f>IF($A182="","",iferror(VLOOKUP(iferror(VLOOKUP($A182,Tableau!$A$1:$O$200,3,FALSE),"NO"),$A$1:$O$10,3,FALSE),"Complétez tab"))</f>
        <v/>
      </c>
      <c r="E182" s="47" t="str">
        <f>IF($A182="","",iferror(VLOOKUP(iferror(VLOOKUP($A182,Tableau!$A$1:$O$200,4,FALSE),"NO"),$A$1:$O$10,4,FALSE),"Complétez tab"))</f>
        <v/>
      </c>
      <c r="F182" s="47" t="str">
        <f>IF($A182="","",iferror(VLOOKUP(iferror(VLOOKUP($A182,Tableau!$A$1:$O$200,5,FALSE),"NO"),$A$1:$O$10,5,FALSE),"Complétez tab"))</f>
        <v/>
      </c>
      <c r="G182" s="47" t="str">
        <f>IF($A182="","",iferror(VLOOKUP(iferror(VLOOKUP($A182,Tableau!$A$1:$O$200,6,FALSE),"NO"),$A$1:$O$10,6,FALSE),"Complétez tab"))</f>
        <v/>
      </c>
      <c r="H182" s="47" t="str">
        <f>IF($A182="","",iferror(VLOOKUP(iferror(VLOOKUP($A182,Tableau!$A$1:$O$200,7,FALSE),"NO"),$A$1:$O$10,7,FALSE),"Complétez tab"))</f>
        <v/>
      </c>
      <c r="I182" s="47" t="str">
        <f>IF($A182="","",iferror(VLOOKUP(iferror(VLOOKUP($A182,Tableau!$A$1:$O$200,8,FALSE),"NO"),$A$1:$O$10,8,FALSE),"Complétez tab"))</f>
        <v/>
      </c>
      <c r="J182" s="47" t="str">
        <f>IF($A182="","",iferror(VLOOKUP(iferror(VLOOKUP($A182,Tableau!$A$1:$O$200,9,FALSE),"NO"),$A$1:$O$10,9,FALSE),"Complétez tab"))</f>
        <v/>
      </c>
      <c r="K182" s="47" t="str">
        <f>IF($A182="","",iferror(VLOOKUP(iferror(VLOOKUP($A182,Tableau!$A$1:$O$200,10,FALSE),"NO"),$A$1:$O$10,10,FALSE),"Complétez tab"))</f>
        <v/>
      </c>
      <c r="L182" s="47" t="str">
        <f>IF($A182="","",iferror(VLOOKUP(iferror(VLOOKUP($A182,Tableau!$A$1:$O$200,11,FALSE),"NO"),$A$1:$O$10,11,FALSE),"Complétez tab"))</f>
        <v/>
      </c>
      <c r="M182" s="47" t="str">
        <f>IF($A182="","",iferror(VLOOKUP(iferror(VLOOKUP($A182,Tableau!$A$1:$O$200,12,FALSE),"NO"),$A$1:$O$10,12,FALSE),"Complétez tab"))</f>
        <v/>
      </c>
      <c r="N182" s="47" t="str">
        <f>IF($A182="","",iferror(VLOOKUP(iferror(VLOOKUP($A182,Tableau!$A$1:$O$200,13,FALSE),"NO"),$A$1:$O$10,13,FALSE),"Complétez tab"))</f>
        <v/>
      </c>
      <c r="O182" s="47" t="str">
        <f>IF($A182="","",iferror(VLOOKUP(iferror(VLOOKUP($A182,Tableau!$A$1:$O$200,14,FALSE),"NO"),$A$1:$O$10,14,FALSE),"Complétez tab"))</f>
        <v/>
      </c>
      <c r="P182" s="47" t="str">
        <f>IF($A182="","",iferror(VLOOKUP(iferror(VLOOKUP($A182,Tableau!$A$1:$O$200,15,FALSE),"NO"),$A$1:$O$10,15,FALSE),"Complétez tab"))</f>
        <v/>
      </c>
      <c r="Q182" s="48">
        <f t="shared" si="1"/>
        <v>0</v>
      </c>
      <c r="R182" s="48">
        <f t="shared" si="2"/>
        <v>0</v>
      </c>
      <c r="S182" s="48" t="str">
        <f t="shared" si="3"/>
        <v/>
      </c>
      <c r="T182" s="48" t="str">
        <f t="shared" si="4"/>
        <v/>
      </c>
    </row>
    <row r="183">
      <c r="A183" s="45" t="str">
        <f>Listes!C173</f>
        <v/>
      </c>
      <c r="B183" s="46"/>
      <c r="C183" s="47" t="str">
        <f>IF($A183="","",iferror(VLOOKUP(iferror(VLOOKUP($A183,Tableau!$A$1:$O$200,2,FALSE),"NO"),$A$1:$O$10,2,FALSE),"Complétez tab"))</f>
        <v/>
      </c>
      <c r="D183" s="47" t="str">
        <f>IF($A183="","",iferror(VLOOKUP(iferror(VLOOKUP($A183,Tableau!$A$1:$O$200,3,FALSE),"NO"),$A$1:$O$10,3,FALSE),"Complétez tab"))</f>
        <v/>
      </c>
      <c r="E183" s="47" t="str">
        <f>IF($A183="","",iferror(VLOOKUP(iferror(VLOOKUP($A183,Tableau!$A$1:$O$200,4,FALSE),"NO"),$A$1:$O$10,4,FALSE),"Complétez tab"))</f>
        <v/>
      </c>
      <c r="F183" s="47" t="str">
        <f>IF($A183="","",iferror(VLOOKUP(iferror(VLOOKUP($A183,Tableau!$A$1:$O$200,5,FALSE),"NO"),$A$1:$O$10,5,FALSE),"Complétez tab"))</f>
        <v/>
      </c>
      <c r="G183" s="47" t="str">
        <f>IF($A183="","",iferror(VLOOKUP(iferror(VLOOKUP($A183,Tableau!$A$1:$O$200,6,FALSE),"NO"),$A$1:$O$10,6,FALSE),"Complétez tab"))</f>
        <v/>
      </c>
      <c r="H183" s="47" t="str">
        <f>IF($A183="","",iferror(VLOOKUP(iferror(VLOOKUP($A183,Tableau!$A$1:$O$200,7,FALSE),"NO"),$A$1:$O$10,7,FALSE),"Complétez tab"))</f>
        <v/>
      </c>
      <c r="I183" s="47" t="str">
        <f>IF($A183="","",iferror(VLOOKUP(iferror(VLOOKUP($A183,Tableau!$A$1:$O$200,8,FALSE),"NO"),$A$1:$O$10,8,FALSE),"Complétez tab"))</f>
        <v/>
      </c>
      <c r="J183" s="47" t="str">
        <f>IF($A183="","",iferror(VLOOKUP(iferror(VLOOKUP($A183,Tableau!$A$1:$O$200,9,FALSE),"NO"),$A$1:$O$10,9,FALSE),"Complétez tab"))</f>
        <v/>
      </c>
      <c r="K183" s="47" t="str">
        <f>IF($A183="","",iferror(VLOOKUP(iferror(VLOOKUP($A183,Tableau!$A$1:$O$200,10,FALSE),"NO"),$A$1:$O$10,10,FALSE),"Complétez tab"))</f>
        <v/>
      </c>
      <c r="L183" s="47" t="str">
        <f>IF($A183="","",iferror(VLOOKUP(iferror(VLOOKUP($A183,Tableau!$A$1:$O$200,11,FALSE),"NO"),$A$1:$O$10,11,FALSE),"Complétez tab"))</f>
        <v/>
      </c>
      <c r="M183" s="47" t="str">
        <f>IF($A183="","",iferror(VLOOKUP(iferror(VLOOKUP($A183,Tableau!$A$1:$O$200,12,FALSE),"NO"),$A$1:$O$10,12,FALSE),"Complétez tab"))</f>
        <v/>
      </c>
      <c r="N183" s="47" t="str">
        <f>IF($A183="","",iferror(VLOOKUP(iferror(VLOOKUP($A183,Tableau!$A$1:$O$200,13,FALSE),"NO"),$A$1:$O$10,13,FALSE),"Complétez tab"))</f>
        <v/>
      </c>
      <c r="O183" s="47" t="str">
        <f>IF($A183="","",iferror(VLOOKUP(iferror(VLOOKUP($A183,Tableau!$A$1:$O$200,14,FALSE),"NO"),$A$1:$O$10,14,FALSE),"Complétez tab"))</f>
        <v/>
      </c>
      <c r="P183" s="47" t="str">
        <f>IF($A183="","",iferror(VLOOKUP(iferror(VLOOKUP($A183,Tableau!$A$1:$O$200,15,FALSE),"NO"),$A$1:$O$10,15,FALSE),"Complétez tab"))</f>
        <v/>
      </c>
      <c r="Q183" s="48">
        <f t="shared" si="1"/>
        <v>0</v>
      </c>
      <c r="R183" s="48">
        <f t="shared" si="2"/>
        <v>0</v>
      </c>
      <c r="S183" s="48" t="str">
        <f t="shared" si="3"/>
        <v/>
      </c>
      <c r="T183" s="48" t="str">
        <f t="shared" si="4"/>
        <v/>
      </c>
    </row>
    <row r="184">
      <c r="A184" s="49" t="str">
        <f>Listes!C174</f>
        <v/>
      </c>
      <c r="B184" s="50"/>
      <c r="C184" s="47" t="str">
        <f>IF($A184="","",iferror(VLOOKUP(iferror(VLOOKUP($A184,Tableau!$A$1:$O$200,2,FALSE),"NO"),$A$1:$O$10,2,FALSE),"Complétez tab"))</f>
        <v/>
      </c>
      <c r="D184" s="47" t="str">
        <f>IF($A184="","",iferror(VLOOKUP(iferror(VLOOKUP($A184,Tableau!$A$1:$O$200,3,FALSE),"NO"),$A$1:$O$10,3,FALSE),"Complétez tab"))</f>
        <v/>
      </c>
      <c r="E184" s="47" t="str">
        <f>IF($A184="","",iferror(VLOOKUP(iferror(VLOOKUP($A184,Tableau!$A$1:$O$200,4,FALSE),"NO"),$A$1:$O$10,4,FALSE),"Complétez tab"))</f>
        <v/>
      </c>
      <c r="F184" s="47" t="str">
        <f>IF($A184="","",iferror(VLOOKUP(iferror(VLOOKUP($A184,Tableau!$A$1:$O$200,5,FALSE),"NO"),$A$1:$O$10,5,FALSE),"Complétez tab"))</f>
        <v/>
      </c>
      <c r="G184" s="47" t="str">
        <f>IF($A184="","",iferror(VLOOKUP(iferror(VLOOKUP($A184,Tableau!$A$1:$O$200,6,FALSE),"NO"),$A$1:$O$10,6,FALSE),"Complétez tab"))</f>
        <v/>
      </c>
      <c r="H184" s="47" t="str">
        <f>IF($A184="","",iferror(VLOOKUP(iferror(VLOOKUP($A184,Tableau!$A$1:$O$200,7,FALSE),"NO"),$A$1:$O$10,7,FALSE),"Complétez tab"))</f>
        <v/>
      </c>
      <c r="I184" s="47" t="str">
        <f>IF($A184="","",iferror(VLOOKUP(iferror(VLOOKUP($A184,Tableau!$A$1:$O$200,8,FALSE),"NO"),$A$1:$O$10,8,FALSE),"Complétez tab"))</f>
        <v/>
      </c>
      <c r="J184" s="47" t="str">
        <f>IF($A184="","",iferror(VLOOKUP(iferror(VLOOKUP($A184,Tableau!$A$1:$O$200,9,FALSE),"NO"),$A$1:$O$10,9,FALSE),"Complétez tab"))</f>
        <v/>
      </c>
      <c r="K184" s="47" t="str">
        <f>IF($A184="","",iferror(VLOOKUP(iferror(VLOOKUP($A184,Tableau!$A$1:$O$200,10,FALSE),"NO"),$A$1:$O$10,10,FALSE),"Complétez tab"))</f>
        <v/>
      </c>
      <c r="L184" s="47" t="str">
        <f>IF($A184="","",iferror(VLOOKUP(iferror(VLOOKUP($A184,Tableau!$A$1:$O$200,11,FALSE),"NO"),$A$1:$O$10,11,FALSE),"Complétez tab"))</f>
        <v/>
      </c>
      <c r="M184" s="47" t="str">
        <f>IF($A184="","",iferror(VLOOKUP(iferror(VLOOKUP($A184,Tableau!$A$1:$O$200,12,FALSE),"NO"),$A$1:$O$10,12,FALSE),"Complétez tab"))</f>
        <v/>
      </c>
      <c r="N184" s="47" t="str">
        <f>IF($A184="","",iferror(VLOOKUP(iferror(VLOOKUP($A184,Tableau!$A$1:$O$200,13,FALSE),"NO"),$A$1:$O$10,13,FALSE),"Complétez tab"))</f>
        <v/>
      </c>
      <c r="O184" s="47" t="str">
        <f>IF($A184="","",iferror(VLOOKUP(iferror(VLOOKUP($A184,Tableau!$A$1:$O$200,14,FALSE),"NO"),$A$1:$O$10,14,FALSE),"Complétez tab"))</f>
        <v/>
      </c>
      <c r="P184" s="47" t="str">
        <f>IF($A184="","",iferror(VLOOKUP(iferror(VLOOKUP($A184,Tableau!$A$1:$O$200,15,FALSE),"NO"),$A$1:$O$10,15,FALSE),"Complétez tab"))</f>
        <v/>
      </c>
      <c r="Q184" s="48">
        <f t="shared" si="1"/>
        <v>0</v>
      </c>
      <c r="R184" s="48">
        <f t="shared" si="2"/>
        <v>0</v>
      </c>
      <c r="S184" s="48" t="str">
        <f t="shared" si="3"/>
        <v/>
      </c>
      <c r="T184" s="48" t="str">
        <f t="shared" si="4"/>
        <v/>
      </c>
    </row>
    <row r="185">
      <c r="A185" s="45" t="str">
        <f>Listes!C175</f>
        <v/>
      </c>
      <c r="B185" s="46"/>
      <c r="C185" s="47" t="str">
        <f>IF($A185="","",iferror(VLOOKUP(iferror(VLOOKUP($A185,Tableau!$A$1:$O$200,2,FALSE),"NO"),$A$1:$O$10,2,FALSE),"Complétez tab"))</f>
        <v/>
      </c>
      <c r="D185" s="47" t="str">
        <f>IF($A185="","",iferror(VLOOKUP(iferror(VLOOKUP($A185,Tableau!$A$1:$O$200,3,FALSE),"NO"),$A$1:$O$10,3,FALSE),"Complétez tab"))</f>
        <v/>
      </c>
      <c r="E185" s="47" t="str">
        <f>IF($A185="","",iferror(VLOOKUP(iferror(VLOOKUP($A185,Tableau!$A$1:$O$200,4,FALSE),"NO"),$A$1:$O$10,4,FALSE),"Complétez tab"))</f>
        <v/>
      </c>
      <c r="F185" s="47" t="str">
        <f>IF($A185="","",iferror(VLOOKUP(iferror(VLOOKUP($A185,Tableau!$A$1:$O$200,5,FALSE),"NO"),$A$1:$O$10,5,FALSE),"Complétez tab"))</f>
        <v/>
      </c>
      <c r="G185" s="47" t="str">
        <f>IF($A185="","",iferror(VLOOKUP(iferror(VLOOKUP($A185,Tableau!$A$1:$O$200,6,FALSE),"NO"),$A$1:$O$10,6,FALSE),"Complétez tab"))</f>
        <v/>
      </c>
      <c r="H185" s="47" t="str">
        <f>IF($A185="","",iferror(VLOOKUP(iferror(VLOOKUP($A185,Tableau!$A$1:$O$200,7,FALSE),"NO"),$A$1:$O$10,7,FALSE),"Complétez tab"))</f>
        <v/>
      </c>
      <c r="I185" s="47" t="str">
        <f>IF($A185="","",iferror(VLOOKUP(iferror(VLOOKUP($A185,Tableau!$A$1:$O$200,8,FALSE),"NO"),$A$1:$O$10,8,FALSE),"Complétez tab"))</f>
        <v/>
      </c>
      <c r="J185" s="47" t="str">
        <f>IF($A185="","",iferror(VLOOKUP(iferror(VLOOKUP($A185,Tableau!$A$1:$O$200,9,FALSE),"NO"),$A$1:$O$10,9,FALSE),"Complétez tab"))</f>
        <v/>
      </c>
      <c r="K185" s="47" t="str">
        <f>IF($A185="","",iferror(VLOOKUP(iferror(VLOOKUP($A185,Tableau!$A$1:$O$200,10,FALSE),"NO"),$A$1:$O$10,10,FALSE),"Complétez tab"))</f>
        <v/>
      </c>
      <c r="L185" s="47" t="str">
        <f>IF($A185="","",iferror(VLOOKUP(iferror(VLOOKUP($A185,Tableau!$A$1:$O$200,11,FALSE),"NO"),$A$1:$O$10,11,FALSE),"Complétez tab"))</f>
        <v/>
      </c>
      <c r="M185" s="47" t="str">
        <f>IF($A185="","",iferror(VLOOKUP(iferror(VLOOKUP($A185,Tableau!$A$1:$O$200,12,FALSE),"NO"),$A$1:$O$10,12,FALSE),"Complétez tab"))</f>
        <v/>
      </c>
      <c r="N185" s="47" t="str">
        <f>IF($A185="","",iferror(VLOOKUP(iferror(VLOOKUP($A185,Tableau!$A$1:$O$200,13,FALSE),"NO"),$A$1:$O$10,13,FALSE),"Complétez tab"))</f>
        <v/>
      </c>
      <c r="O185" s="47" t="str">
        <f>IF($A185="","",iferror(VLOOKUP(iferror(VLOOKUP($A185,Tableau!$A$1:$O$200,14,FALSE),"NO"),$A$1:$O$10,14,FALSE),"Complétez tab"))</f>
        <v/>
      </c>
      <c r="P185" s="47" t="str">
        <f>IF($A185="","",iferror(VLOOKUP(iferror(VLOOKUP($A185,Tableau!$A$1:$O$200,15,FALSE),"NO"),$A$1:$O$10,15,FALSE),"Complétez tab"))</f>
        <v/>
      </c>
      <c r="Q185" s="48">
        <f t="shared" si="1"/>
        <v>0</v>
      </c>
      <c r="R185" s="48">
        <f t="shared" si="2"/>
        <v>0</v>
      </c>
      <c r="S185" s="48" t="str">
        <f t="shared" si="3"/>
        <v/>
      </c>
      <c r="T185" s="48" t="str">
        <f t="shared" si="4"/>
        <v/>
      </c>
    </row>
    <row r="186">
      <c r="A186" s="49" t="str">
        <f>Listes!C176</f>
        <v/>
      </c>
      <c r="B186" s="50"/>
      <c r="C186" s="47" t="str">
        <f>IF($A186="","",iferror(VLOOKUP(iferror(VLOOKUP($A186,Tableau!$A$1:$O$200,2,FALSE),"NO"),$A$1:$O$10,2,FALSE),"Complétez tab"))</f>
        <v/>
      </c>
      <c r="D186" s="47" t="str">
        <f>IF($A186="","",iferror(VLOOKUP(iferror(VLOOKUP($A186,Tableau!$A$1:$O$200,3,FALSE),"NO"),$A$1:$O$10,3,FALSE),"Complétez tab"))</f>
        <v/>
      </c>
      <c r="E186" s="47" t="str">
        <f>IF($A186="","",iferror(VLOOKUP(iferror(VLOOKUP($A186,Tableau!$A$1:$O$200,4,FALSE),"NO"),$A$1:$O$10,4,FALSE),"Complétez tab"))</f>
        <v/>
      </c>
      <c r="F186" s="47" t="str">
        <f>IF($A186="","",iferror(VLOOKUP(iferror(VLOOKUP($A186,Tableau!$A$1:$O$200,5,FALSE),"NO"),$A$1:$O$10,5,FALSE),"Complétez tab"))</f>
        <v/>
      </c>
      <c r="G186" s="47" t="str">
        <f>IF($A186="","",iferror(VLOOKUP(iferror(VLOOKUP($A186,Tableau!$A$1:$O$200,6,FALSE),"NO"),$A$1:$O$10,6,FALSE),"Complétez tab"))</f>
        <v/>
      </c>
      <c r="H186" s="47" t="str">
        <f>IF($A186="","",iferror(VLOOKUP(iferror(VLOOKUP($A186,Tableau!$A$1:$O$200,7,FALSE),"NO"),$A$1:$O$10,7,FALSE),"Complétez tab"))</f>
        <v/>
      </c>
      <c r="I186" s="47" t="str">
        <f>IF($A186="","",iferror(VLOOKUP(iferror(VLOOKUP($A186,Tableau!$A$1:$O$200,8,FALSE),"NO"),$A$1:$O$10,8,FALSE),"Complétez tab"))</f>
        <v/>
      </c>
      <c r="J186" s="47" t="str">
        <f>IF($A186="","",iferror(VLOOKUP(iferror(VLOOKUP($A186,Tableau!$A$1:$O$200,9,FALSE),"NO"),$A$1:$O$10,9,FALSE),"Complétez tab"))</f>
        <v/>
      </c>
      <c r="K186" s="47" t="str">
        <f>IF($A186="","",iferror(VLOOKUP(iferror(VLOOKUP($A186,Tableau!$A$1:$O$200,10,FALSE),"NO"),$A$1:$O$10,10,FALSE),"Complétez tab"))</f>
        <v/>
      </c>
      <c r="L186" s="47" t="str">
        <f>IF($A186="","",iferror(VLOOKUP(iferror(VLOOKUP($A186,Tableau!$A$1:$O$200,11,FALSE),"NO"),$A$1:$O$10,11,FALSE),"Complétez tab"))</f>
        <v/>
      </c>
      <c r="M186" s="47" t="str">
        <f>IF($A186="","",iferror(VLOOKUP(iferror(VLOOKUP($A186,Tableau!$A$1:$O$200,12,FALSE),"NO"),$A$1:$O$10,12,FALSE),"Complétez tab"))</f>
        <v/>
      </c>
      <c r="N186" s="47" t="str">
        <f>IF($A186="","",iferror(VLOOKUP(iferror(VLOOKUP($A186,Tableau!$A$1:$O$200,13,FALSE),"NO"),$A$1:$O$10,13,FALSE),"Complétez tab"))</f>
        <v/>
      </c>
      <c r="O186" s="47" t="str">
        <f>IF($A186="","",iferror(VLOOKUP(iferror(VLOOKUP($A186,Tableau!$A$1:$O$200,14,FALSE),"NO"),$A$1:$O$10,14,FALSE),"Complétez tab"))</f>
        <v/>
      </c>
      <c r="P186" s="47" t="str">
        <f>IF($A186="","",iferror(VLOOKUP(iferror(VLOOKUP($A186,Tableau!$A$1:$O$200,15,FALSE),"NO"),$A$1:$O$10,15,FALSE),"Complétez tab"))</f>
        <v/>
      </c>
      <c r="Q186" s="48">
        <f t="shared" si="1"/>
        <v>0</v>
      </c>
      <c r="R186" s="48">
        <f t="shared" si="2"/>
        <v>0</v>
      </c>
      <c r="S186" s="48" t="str">
        <f t="shared" si="3"/>
        <v/>
      </c>
      <c r="T186" s="48" t="str">
        <f t="shared" si="4"/>
        <v/>
      </c>
    </row>
    <row r="187">
      <c r="A187" s="45" t="str">
        <f>Listes!C177</f>
        <v/>
      </c>
      <c r="B187" s="46"/>
      <c r="C187" s="47" t="str">
        <f>IF($A187="","",iferror(VLOOKUP(iferror(VLOOKUP($A187,Tableau!$A$1:$O$200,2,FALSE),"NO"),$A$1:$O$10,2,FALSE),"Complétez tab"))</f>
        <v/>
      </c>
      <c r="D187" s="47" t="str">
        <f>IF($A187="","",iferror(VLOOKUP(iferror(VLOOKUP($A187,Tableau!$A$1:$O$200,3,FALSE),"NO"),$A$1:$O$10,3,FALSE),"Complétez tab"))</f>
        <v/>
      </c>
      <c r="E187" s="47" t="str">
        <f>IF($A187="","",iferror(VLOOKUP(iferror(VLOOKUP($A187,Tableau!$A$1:$O$200,4,FALSE),"NO"),$A$1:$O$10,4,FALSE),"Complétez tab"))</f>
        <v/>
      </c>
      <c r="F187" s="47" t="str">
        <f>IF($A187="","",iferror(VLOOKUP(iferror(VLOOKUP($A187,Tableau!$A$1:$O$200,5,FALSE),"NO"),$A$1:$O$10,5,FALSE),"Complétez tab"))</f>
        <v/>
      </c>
      <c r="G187" s="47" t="str">
        <f>IF($A187="","",iferror(VLOOKUP(iferror(VLOOKUP($A187,Tableau!$A$1:$O$200,6,FALSE),"NO"),$A$1:$O$10,6,FALSE),"Complétez tab"))</f>
        <v/>
      </c>
      <c r="H187" s="47" t="str">
        <f>IF($A187="","",iferror(VLOOKUP(iferror(VLOOKUP($A187,Tableau!$A$1:$O$200,7,FALSE),"NO"),$A$1:$O$10,7,FALSE),"Complétez tab"))</f>
        <v/>
      </c>
      <c r="I187" s="47" t="str">
        <f>IF($A187="","",iferror(VLOOKUP(iferror(VLOOKUP($A187,Tableau!$A$1:$O$200,8,FALSE),"NO"),$A$1:$O$10,8,FALSE),"Complétez tab"))</f>
        <v/>
      </c>
      <c r="J187" s="47" t="str">
        <f>IF($A187="","",iferror(VLOOKUP(iferror(VLOOKUP($A187,Tableau!$A$1:$O$200,9,FALSE),"NO"),$A$1:$O$10,9,FALSE),"Complétez tab"))</f>
        <v/>
      </c>
      <c r="K187" s="47" t="str">
        <f>IF($A187="","",iferror(VLOOKUP(iferror(VLOOKUP($A187,Tableau!$A$1:$O$200,10,FALSE),"NO"),$A$1:$O$10,10,FALSE),"Complétez tab"))</f>
        <v/>
      </c>
      <c r="L187" s="47" t="str">
        <f>IF($A187="","",iferror(VLOOKUP(iferror(VLOOKUP($A187,Tableau!$A$1:$O$200,11,FALSE),"NO"),$A$1:$O$10,11,FALSE),"Complétez tab"))</f>
        <v/>
      </c>
      <c r="M187" s="47" t="str">
        <f>IF($A187="","",iferror(VLOOKUP(iferror(VLOOKUP($A187,Tableau!$A$1:$O$200,12,FALSE),"NO"),$A$1:$O$10,12,FALSE),"Complétez tab"))</f>
        <v/>
      </c>
      <c r="N187" s="47" t="str">
        <f>IF($A187="","",iferror(VLOOKUP(iferror(VLOOKUP($A187,Tableau!$A$1:$O$200,13,FALSE),"NO"),$A$1:$O$10,13,FALSE),"Complétez tab"))</f>
        <v/>
      </c>
      <c r="O187" s="47" t="str">
        <f>IF($A187="","",iferror(VLOOKUP(iferror(VLOOKUP($A187,Tableau!$A$1:$O$200,14,FALSE),"NO"),$A$1:$O$10,14,FALSE),"Complétez tab"))</f>
        <v/>
      </c>
      <c r="P187" s="47" t="str">
        <f>IF($A187="","",iferror(VLOOKUP(iferror(VLOOKUP($A187,Tableau!$A$1:$O$200,15,FALSE),"NO"),$A$1:$O$10,15,FALSE),"Complétez tab"))</f>
        <v/>
      </c>
      <c r="Q187" s="48">
        <f t="shared" si="1"/>
        <v>0</v>
      </c>
      <c r="R187" s="48">
        <f t="shared" si="2"/>
        <v>0</v>
      </c>
      <c r="S187" s="48" t="str">
        <f t="shared" si="3"/>
        <v/>
      </c>
      <c r="T187" s="48" t="str">
        <f t="shared" si="4"/>
        <v/>
      </c>
    </row>
    <row r="188">
      <c r="A188" s="49" t="str">
        <f>Listes!C178</f>
        <v/>
      </c>
      <c r="B188" s="50"/>
      <c r="C188" s="47" t="str">
        <f>IF($A188="","",iferror(VLOOKUP(iferror(VLOOKUP($A188,Tableau!$A$1:$O$200,2,FALSE),"NO"),$A$1:$O$10,2,FALSE),"Complétez tab"))</f>
        <v/>
      </c>
      <c r="D188" s="47" t="str">
        <f>IF($A188="","",iferror(VLOOKUP(iferror(VLOOKUP($A188,Tableau!$A$1:$O$200,3,FALSE),"NO"),$A$1:$O$10,3,FALSE),"Complétez tab"))</f>
        <v/>
      </c>
      <c r="E188" s="47" t="str">
        <f>IF($A188="","",iferror(VLOOKUP(iferror(VLOOKUP($A188,Tableau!$A$1:$O$200,4,FALSE),"NO"),$A$1:$O$10,4,FALSE),"Complétez tab"))</f>
        <v/>
      </c>
      <c r="F188" s="47" t="str">
        <f>IF($A188="","",iferror(VLOOKUP(iferror(VLOOKUP($A188,Tableau!$A$1:$O$200,5,FALSE),"NO"),$A$1:$O$10,5,FALSE),"Complétez tab"))</f>
        <v/>
      </c>
      <c r="G188" s="47" t="str">
        <f>IF($A188="","",iferror(VLOOKUP(iferror(VLOOKUP($A188,Tableau!$A$1:$O$200,6,FALSE),"NO"),$A$1:$O$10,6,FALSE),"Complétez tab"))</f>
        <v/>
      </c>
      <c r="H188" s="47" t="str">
        <f>IF($A188="","",iferror(VLOOKUP(iferror(VLOOKUP($A188,Tableau!$A$1:$O$200,7,FALSE),"NO"),$A$1:$O$10,7,FALSE),"Complétez tab"))</f>
        <v/>
      </c>
      <c r="I188" s="47" t="str">
        <f>IF($A188="","",iferror(VLOOKUP(iferror(VLOOKUP($A188,Tableau!$A$1:$O$200,8,FALSE),"NO"),$A$1:$O$10,8,FALSE),"Complétez tab"))</f>
        <v/>
      </c>
      <c r="J188" s="47" t="str">
        <f>IF($A188="","",iferror(VLOOKUP(iferror(VLOOKUP($A188,Tableau!$A$1:$O$200,9,FALSE),"NO"),$A$1:$O$10,9,FALSE),"Complétez tab"))</f>
        <v/>
      </c>
      <c r="K188" s="47" t="str">
        <f>IF($A188="","",iferror(VLOOKUP(iferror(VLOOKUP($A188,Tableau!$A$1:$O$200,10,FALSE),"NO"),$A$1:$O$10,10,FALSE),"Complétez tab"))</f>
        <v/>
      </c>
      <c r="L188" s="47" t="str">
        <f>IF($A188="","",iferror(VLOOKUP(iferror(VLOOKUP($A188,Tableau!$A$1:$O$200,11,FALSE),"NO"),$A$1:$O$10,11,FALSE),"Complétez tab"))</f>
        <v/>
      </c>
      <c r="M188" s="47" t="str">
        <f>IF($A188="","",iferror(VLOOKUP(iferror(VLOOKUP($A188,Tableau!$A$1:$O$200,12,FALSE),"NO"),$A$1:$O$10,12,FALSE),"Complétez tab"))</f>
        <v/>
      </c>
      <c r="N188" s="47" t="str">
        <f>IF($A188="","",iferror(VLOOKUP(iferror(VLOOKUP($A188,Tableau!$A$1:$O$200,13,FALSE),"NO"),$A$1:$O$10,13,FALSE),"Complétez tab"))</f>
        <v/>
      </c>
      <c r="O188" s="47" t="str">
        <f>IF($A188="","",iferror(VLOOKUP(iferror(VLOOKUP($A188,Tableau!$A$1:$O$200,14,FALSE),"NO"),$A$1:$O$10,14,FALSE),"Complétez tab"))</f>
        <v/>
      </c>
      <c r="P188" s="47" t="str">
        <f>IF($A188="","",iferror(VLOOKUP(iferror(VLOOKUP($A188,Tableau!$A$1:$O$200,15,FALSE),"NO"),$A$1:$O$10,15,FALSE),"Complétez tab"))</f>
        <v/>
      </c>
      <c r="Q188" s="48">
        <f t="shared" si="1"/>
        <v>0</v>
      </c>
      <c r="R188" s="48">
        <f t="shared" si="2"/>
        <v>0</v>
      </c>
      <c r="S188" s="48" t="str">
        <f t="shared" si="3"/>
        <v/>
      </c>
      <c r="T188" s="48" t="str">
        <f t="shared" si="4"/>
        <v/>
      </c>
    </row>
    <row r="189">
      <c r="A189" s="45" t="str">
        <f>Listes!C179</f>
        <v/>
      </c>
      <c r="B189" s="46"/>
      <c r="C189" s="47" t="str">
        <f>IF($A189="","",iferror(VLOOKUP(iferror(VLOOKUP($A189,Tableau!$A$1:$O$200,2,FALSE),"NO"),$A$1:$O$10,2,FALSE),"Complétez tab"))</f>
        <v/>
      </c>
      <c r="D189" s="47" t="str">
        <f>IF($A189="","",iferror(VLOOKUP(iferror(VLOOKUP($A189,Tableau!$A$1:$O$200,3,FALSE),"NO"),$A$1:$O$10,3,FALSE),"Complétez tab"))</f>
        <v/>
      </c>
      <c r="E189" s="47" t="str">
        <f>IF($A189="","",iferror(VLOOKUP(iferror(VLOOKUP($A189,Tableau!$A$1:$O$200,4,FALSE),"NO"),$A$1:$O$10,4,FALSE),"Complétez tab"))</f>
        <v/>
      </c>
      <c r="F189" s="47" t="str">
        <f>IF($A189="","",iferror(VLOOKUP(iferror(VLOOKUP($A189,Tableau!$A$1:$O$200,5,FALSE),"NO"),$A$1:$O$10,5,FALSE),"Complétez tab"))</f>
        <v/>
      </c>
      <c r="G189" s="47" t="str">
        <f>IF($A189="","",iferror(VLOOKUP(iferror(VLOOKUP($A189,Tableau!$A$1:$O$200,6,FALSE),"NO"),$A$1:$O$10,6,FALSE),"Complétez tab"))</f>
        <v/>
      </c>
      <c r="H189" s="47" t="str">
        <f>IF($A189="","",iferror(VLOOKUP(iferror(VLOOKUP($A189,Tableau!$A$1:$O$200,7,FALSE),"NO"),$A$1:$O$10,7,FALSE),"Complétez tab"))</f>
        <v/>
      </c>
      <c r="I189" s="47" t="str">
        <f>IF($A189="","",iferror(VLOOKUP(iferror(VLOOKUP($A189,Tableau!$A$1:$O$200,8,FALSE),"NO"),$A$1:$O$10,8,FALSE),"Complétez tab"))</f>
        <v/>
      </c>
      <c r="J189" s="47" t="str">
        <f>IF($A189="","",iferror(VLOOKUP(iferror(VLOOKUP($A189,Tableau!$A$1:$O$200,9,FALSE),"NO"),$A$1:$O$10,9,FALSE),"Complétez tab"))</f>
        <v/>
      </c>
      <c r="K189" s="47" t="str">
        <f>IF($A189="","",iferror(VLOOKUP(iferror(VLOOKUP($A189,Tableau!$A$1:$O$200,10,FALSE),"NO"),$A$1:$O$10,10,FALSE),"Complétez tab"))</f>
        <v/>
      </c>
      <c r="L189" s="47" t="str">
        <f>IF($A189="","",iferror(VLOOKUP(iferror(VLOOKUP($A189,Tableau!$A$1:$O$200,11,FALSE),"NO"),$A$1:$O$10,11,FALSE),"Complétez tab"))</f>
        <v/>
      </c>
      <c r="M189" s="47" t="str">
        <f>IF($A189="","",iferror(VLOOKUP(iferror(VLOOKUP($A189,Tableau!$A$1:$O$200,12,FALSE),"NO"),$A$1:$O$10,12,FALSE),"Complétez tab"))</f>
        <v/>
      </c>
      <c r="N189" s="47" t="str">
        <f>IF($A189="","",iferror(VLOOKUP(iferror(VLOOKUP($A189,Tableau!$A$1:$O$200,13,FALSE),"NO"),$A$1:$O$10,13,FALSE),"Complétez tab"))</f>
        <v/>
      </c>
      <c r="O189" s="47" t="str">
        <f>IF($A189="","",iferror(VLOOKUP(iferror(VLOOKUP($A189,Tableau!$A$1:$O$200,14,FALSE),"NO"),$A$1:$O$10,14,FALSE),"Complétez tab"))</f>
        <v/>
      </c>
      <c r="P189" s="47" t="str">
        <f>IF($A189="","",iferror(VLOOKUP(iferror(VLOOKUP($A189,Tableau!$A$1:$O$200,15,FALSE),"NO"),$A$1:$O$10,15,FALSE),"Complétez tab"))</f>
        <v/>
      </c>
      <c r="Q189" s="48">
        <f t="shared" si="1"/>
        <v>0</v>
      </c>
      <c r="R189" s="48">
        <f t="shared" si="2"/>
        <v>0</v>
      </c>
      <c r="S189" s="48" t="str">
        <f t="shared" si="3"/>
        <v/>
      </c>
      <c r="T189" s="48" t="str">
        <f t="shared" si="4"/>
        <v/>
      </c>
    </row>
    <row r="190">
      <c r="A190" s="49" t="str">
        <f>Listes!C180</f>
        <v/>
      </c>
      <c r="B190" s="50"/>
      <c r="C190" s="47" t="str">
        <f>IF($A190="","",iferror(VLOOKUP(iferror(VLOOKUP($A190,Tableau!$A$1:$O$200,2,FALSE),"NO"),$A$1:$O$10,2,FALSE),"Complétez tab"))</f>
        <v/>
      </c>
      <c r="D190" s="47" t="str">
        <f>IF($A190="","",iferror(VLOOKUP(iferror(VLOOKUP($A190,Tableau!$A$1:$O$200,3,FALSE),"NO"),$A$1:$O$10,3,FALSE),"Complétez tab"))</f>
        <v/>
      </c>
      <c r="E190" s="47" t="str">
        <f>IF($A190="","",iferror(VLOOKUP(iferror(VLOOKUP($A190,Tableau!$A$1:$O$200,4,FALSE),"NO"),$A$1:$O$10,4,FALSE),"Complétez tab"))</f>
        <v/>
      </c>
      <c r="F190" s="47" t="str">
        <f>IF($A190="","",iferror(VLOOKUP(iferror(VLOOKUP($A190,Tableau!$A$1:$O$200,5,FALSE),"NO"),$A$1:$O$10,5,FALSE),"Complétez tab"))</f>
        <v/>
      </c>
      <c r="G190" s="47" t="str">
        <f>IF($A190="","",iferror(VLOOKUP(iferror(VLOOKUP($A190,Tableau!$A$1:$O$200,6,FALSE),"NO"),$A$1:$O$10,6,FALSE),"Complétez tab"))</f>
        <v/>
      </c>
      <c r="H190" s="47" t="str">
        <f>IF($A190="","",iferror(VLOOKUP(iferror(VLOOKUP($A190,Tableau!$A$1:$O$200,7,FALSE),"NO"),$A$1:$O$10,7,FALSE),"Complétez tab"))</f>
        <v/>
      </c>
      <c r="I190" s="47" t="str">
        <f>IF($A190="","",iferror(VLOOKUP(iferror(VLOOKUP($A190,Tableau!$A$1:$O$200,8,FALSE),"NO"),$A$1:$O$10,8,FALSE),"Complétez tab"))</f>
        <v/>
      </c>
      <c r="J190" s="47" t="str">
        <f>IF($A190="","",iferror(VLOOKUP(iferror(VLOOKUP($A190,Tableau!$A$1:$O$200,9,FALSE),"NO"),$A$1:$O$10,9,FALSE),"Complétez tab"))</f>
        <v/>
      </c>
      <c r="K190" s="47" t="str">
        <f>IF($A190="","",iferror(VLOOKUP(iferror(VLOOKUP($A190,Tableau!$A$1:$O$200,10,FALSE),"NO"),$A$1:$O$10,10,FALSE),"Complétez tab"))</f>
        <v/>
      </c>
      <c r="L190" s="47" t="str">
        <f>IF($A190="","",iferror(VLOOKUP(iferror(VLOOKUP($A190,Tableau!$A$1:$O$200,11,FALSE),"NO"),$A$1:$O$10,11,FALSE),"Complétez tab"))</f>
        <v/>
      </c>
      <c r="M190" s="47" t="str">
        <f>IF($A190="","",iferror(VLOOKUP(iferror(VLOOKUP($A190,Tableau!$A$1:$O$200,12,FALSE),"NO"),$A$1:$O$10,12,FALSE),"Complétez tab"))</f>
        <v/>
      </c>
      <c r="N190" s="47" t="str">
        <f>IF($A190="","",iferror(VLOOKUP(iferror(VLOOKUP($A190,Tableau!$A$1:$O$200,13,FALSE),"NO"),$A$1:$O$10,13,FALSE),"Complétez tab"))</f>
        <v/>
      </c>
      <c r="O190" s="47" t="str">
        <f>IF($A190="","",iferror(VLOOKUP(iferror(VLOOKUP($A190,Tableau!$A$1:$O$200,14,FALSE),"NO"),$A$1:$O$10,14,FALSE),"Complétez tab"))</f>
        <v/>
      </c>
      <c r="P190" s="47" t="str">
        <f>IF($A190="","",iferror(VLOOKUP(iferror(VLOOKUP($A190,Tableau!$A$1:$O$200,15,FALSE),"NO"),$A$1:$O$10,15,FALSE),"Complétez tab"))</f>
        <v/>
      </c>
      <c r="Q190" s="48">
        <f t="shared" si="1"/>
        <v>0</v>
      </c>
      <c r="R190" s="48">
        <f t="shared" si="2"/>
        <v>0</v>
      </c>
      <c r="S190" s="48" t="str">
        <f t="shared" si="3"/>
        <v/>
      </c>
      <c r="T190" s="48" t="str">
        <f t="shared" si="4"/>
        <v/>
      </c>
    </row>
    <row r="191">
      <c r="A191" s="45" t="str">
        <f>Listes!C181</f>
        <v/>
      </c>
      <c r="B191" s="46"/>
      <c r="C191" s="47" t="str">
        <f>IF($A191="","",iferror(VLOOKUP(iferror(VLOOKUP($A191,Tableau!$A$1:$O$200,2,FALSE),"NO"),$A$1:$O$10,2,FALSE),"Complétez tab"))</f>
        <v/>
      </c>
      <c r="D191" s="47" t="str">
        <f>IF($A191="","",iferror(VLOOKUP(iferror(VLOOKUP($A191,Tableau!$A$1:$O$200,3,FALSE),"NO"),$A$1:$O$10,3,FALSE),"Complétez tab"))</f>
        <v/>
      </c>
      <c r="E191" s="47" t="str">
        <f>IF($A191="","",iferror(VLOOKUP(iferror(VLOOKUP($A191,Tableau!$A$1:$O$200,4,FALSE),"NO"),$A$1:$O$10,4,FALSE),"Complétez tab"))</f>
        <v/>
      </c>
      <c r="F191" s="47" t="str">
        <f>IF($A191="","",iferror(VLOOKUP(iferror(VLOOKUP($A191,Tableau!$A$1:$O$200,5,FALSE),"NO"),$A$1:$O$10,5,FALSE),"Complétez tab"))</f>
        <v/>
      </c>
      <c r="G191" s="47" t="str">
        <f>IF($A191="","",iferror(VLOOKUP(iferror(VLOOKUP($A191,Tableau!$A$1:$O$200,6,FALSE),"NO"),$A$1:$O$10,6,FALSE),"Complétez tab"))</f>
        <v/>
      </c>
      <c r="H191" s="47" t="str">
        <f>IF($A191="","",iferror(VLOOKUP(iferror(VLOOKUP($A191,Tableau!$A$1:$O$200,7,FALSE),"NO"),$A$1:$O$10,7,FALSE),"Complétez tab"))</f>
        <v/>
      </c>
      <c r="I191" s="47" t="str">
        <f>IF($A191="","",iferror(VLOOKUP(iferror(VLOOKUP($A191,Tableau!$A$1:$O$200,8,FALSE),"NO"),$A$1:$O$10,8,FALSE),"Complétez tab"))</f>
        <v/>
      </c>
      <c r="J191" s="47" t="str">
        <f>IF($A191="","",iferror(VLOOKUP(iferror(VLOOKUP($A191,Tableau!$A$1:$O$200,9,FALSE),"NO"),$A$1:$O$10,9,FALSE),"Complétez tab"))</f>
        <v/>
      </c>
      <c r="K191" s="47" t="str">
        <f>IF($A191="","",iferror(VLOOKUP(iferror(VLOOKUP($A191,Tableau!$A$1:$O$200,10,FALSE),"NO"),$A$1:$O$10,10,FALSE),"Complétez tab"))</f>
        <v/>
      </c>
      <c r="L191" s="47" t="str">
        <f>IF($A191="","",iferror(VLOOKUP(iferror(VLOOKUP($A191,Tableau!$A$1:$O$200,11,FALSE),"NO"),$A$1:$O$10,11,FALSE),"Complétez tab"))</f>
        <v/>
      </c>
      <c r="M191" s="47" t="str">
        <f>IF($A191="","",iferror(VLOOKUP(iferror(VLOOKUP($A191,Tableau!$A$1:$O$200,12,FALSE),"NO"),$A$1:$O$10,12,FALSE),"Complétez tab"))</f>
        <v/>
      </c>
      <c r="N191" s="47" t="str">
        <f>IF($A191="","",iferror(VLOOKUP(iferror(VLOOKUP($A191,Tableau!$A$1:$O$200,13,FALSE),"NO"),$A$1:$O$10,13,FALSE),"Complétez tab"))</f>
        <v/>
      </c>
      <c r="O191" s="47" t="str">
        <f>IF($A191="","",iferror(VLOOKUP(iferror(VLOOKUP($A191,Tableau!$A$1:$O$200,14,FALSE),"NO"),$A$1:$O$10,14,FALSE),"Complétez tab"))</f>
        <v/>
      </c>
      <c r="P191" s="47" t="str">
        <f>IF($A191="","",iferror(VLOOKUP(iferror(VLOOKUP($A191,Tableau!$A$1:$O$200,15,FALSE),"NO"),$A$1:$O$10,15,FALSE),"Complétez tab"))</f>
        <v/>
      </c>
      <c r="Q191" s="48">
        <f t="shared" si="1"/>
        <v>0</v>
      </c>
      <c r="R191" s="48">
        <f t="shared" si="2"/>
        <v>0</v>
      </c>
      <c r="S191" s="48" t="str">
        <f t="shared" si="3"/>
        <v/>
      </c>
      <c r="T191" s="48" t="str">
        <f t="shared" si="4"/>
        <v/>
      </c>
    </row>
    <row r="192">
      <c r="A192" s="49" t="str">
        <f>Listes!C182</f>
        <v/>
      </c>
      <c r="B192" s="50"/>
      <c r="C192" s="47" t="str">
        <f>IF($A192="","",iferror(VLOOKUP(iferror(VLOOKUP($A192,Tableau!$A$1:$O$200,2,FALSE),"NO"),$A$1:$O$10,2,FALSE),"Complétez tab"))</f>
        <v/>
      </c>
      <c r="D192" s="47" t="str">
        <f>IF($A192="","",iferror(VLOOKUP(iferror(VLOOKUP($A192,Tableau!$A$1:$O$200,3,FALSE),"NO"),$A$1:$O$10,3,FALSE),"Complétez tab"))</f>
        <v/>
      </c>
      <c r="E192" s="47" t="str">
        <f>IF($A192="","",iferror(VLOOKUP(iferror(VLOOKUP($A192,Tableau!$A$1:$O$200,4,FALSE),"NO"),$A$1:$O$10,4,FALSE),"Complétez tab"))</f>
        <v/>
      </c>
      <c r="F192" s="47" t="str">
        <f>IF($A192="","",iferror(VLOOKUP(iferror(VLOOKUP($A192,Tableau!$A$1:$O$200,5,FALSE),"NO"),$A$1:$O$10,5,FALSE),"Complétez tab"))</f>
        <v/>
      </c>
      <c r="G192" s="47" t="str">
        <f>IF($A192="","",iferror(VLOOKUP(iferror(VLOOKUP($A192,Tableau!$A$1:$O$200,6,FALSE),"NO"),$A$1:$O$10,6,FALSE),"Complétez tab"))</f>
        <v/>
      </c>
      <c r="H192" s="47" t="str">
        <f>IF($A192="","",iferror(VLOOKUP(iferror(VLOOKUP($A192,Tableau!$A$1:$O$200,7,FALSE),"NO"),$A$1:$O$10,7,FALSE),"Complétez tab"))</f>
        <v/>
      </c>
      <c r="I192" s="47" t="str">
        <f>IF($A192="","",iferror(VLOOKUP(iferror(VLOOKUP($A192,Tableau!$A$1:$O$200,8,FALSE),"NO"),$A$1:$O$10,8,FALSE),"Complétez tab"))</f>
        <v/>
      </c>
      <c r="J192" s="47" t="str">
        <f>IF($A192="","",iferror(VLOOKUP(iferror(VLOOKUP($A192,Tableau!$A$1:$O$200,9,FALSE),"NO"),$A$1:$O$10,9,FALSE),"Complétez tab"))</f>
        <v/>
      </c>
      <c r="K192" s="47" t="str">
        <f>IF($A192="","",iferror(VLOOKUP(iferror(VLOOKUP($A192,Tableau!$A$1:$O$200,10,FALSE),"NO"),$A$1:$O$10,10,FALSE),"Complétez tab"))</f>
        <v/>
      </c>
      <c r="L192" s="47" t="str">
        <f>IF($A192="","",iferror(VLOOKUP(iferror(VLOOKUP($A192,Tableau!$A$1:$O$200,11,FALSE),"NO"),$A$1:$O$10,11,FALSE),"Complétez tab"))</f>
        <v/>
      </c>
      <c r="M192" s="47" t="str">
        <f>IF($A192="","",iferror(VLOOKUP(iferror(VLOOKUP($A192,Tableau!$A$1:$O$200,12,FALSE),"NO"),$A$1:$O$10,12,FALSE),"Complétez tab"))</f>
        <v/>
      </c>
      <c r="N192" s="47" t="str">
        <f>IF($A192="","",iferror(VLOOKUP(iferror(VLOOKUP($A192,Tableau!$A$1:$O$200,13,FALSE),"NO"),$A$1:$O$10,13,FALSE),"Complétez tab"))</f>
        <v/>
      </c>
      <c r="O192" s="47" t="str">
        <f>IF($A192="","",iferror(VLOOKUP(iferror(VLOOKUP($A192,Tableau!$A$1:$O$200,14,FALSE),"NO"),$A$1:$O$10,14,FALSE),"Complétez tab"))</f>
        <v/>
      </c>
      <c r="P192" s="47" t="str">
        <f>IF($A192="","",iferror(VLOOKUP(iferror(VLOOKUP($A192,Tableau!$A$1:$O$200,15,FALSE),"NO"),$A$1:$O$10,15,FALSE),"Complétez tab"))</f>
        <v/>
      </c>
      <c r="Q192" s="48">
        <f t="shared" si="1"/>
        <v>0</v>
      </c>
      <c r="R192" s="48">
        <f t="shared" si="2"/>
        <v>0</v>
      </c>
      <c r="S192" s="48" t="str">
        <f t="shared" si="3"/>
        <v/>
      </c>
      <c r="T192" s="48" t="str">
        <f t="shared" si="4"/>
        <v/>
      </c>
    </row>
    <row r="193">
      <c r="A193" s="45" t="str">
        <f>Listes!C183</f>
        <v/>
      </c>
      <c r="B193" s="46"/>
      <c r="C193" s="47" t="str">
        <f>IF($A193="","",iferror(VLOOKUP(iferror(VLOOKUP($A193,Tableau!$A$1:$O$200,2,FALSE),"NO"),$A$1:$O$10,2,FALSE),"Complétez tab"))</f>
        <v/>
      </c>
      <c r="D193" s="47" t="str">
        <f>IF($A193="","",iferror(VLOOKUP(iferror(VLOOKUP($A193,Tableau!$A$1:$O$200,3,FALSE),"NO"),$A$1:$O$10,3,FALSE),"Complétez tab"))</f>
        <v/>
      </c>
      <c r="E193" s="47" t="str">
        <f>IF($A193="","",iferror(VLOOKUP(iferror(VLOOKUP($A193,Tableau!$A$1:$O$200,4,FALSE),"NO"),$A$1:$O$10,4,FALSE),"Complétez tab"))</f>
        <v/>
      </c>
      <c r="F193" s="47" t="str">
        <f>IF($A193="","",iferror(VLOOKUP(iferror(VLOOKUP($A193,Tableau!$A$1:$O$200,5,FALSE),"NO"),$A$1:$O$10,5,FALSE),"Complétez tab"))</f>
        <v/>
      </c>
      <c r="G193" s="47" t="str">
        <f>IF($A193="","",iferror(VLOOKUP(iferror(VLOOKUP($A193,Tableau!$A$1:$O$200,6,FALSE),"NO"),$A$1:$O$10,6,FALSE),"Complétez tab"))</f>
        <v/>
      </c>
      <c r="H193" s="47" t="str">
        <f>IF($A193="","",iferror(VLOOKUP(iferror(VLOOKUP($A193,Tableau!$A$1:$O$200,7,FALSE),"NO"),$A$1:$O$10,7,FALSE),"Complétez tab"))</f>
        <v/>
      </c>
      <c r="I193" s="47" t="str">
        <f>IF($A193="","",iferror(VLOOKUP(iferror(VLOOKUP($A193,Tableau!$A$1:$O$200,8,FALSE),"NO"),$A$1:$O$10,8,FALSE),"Complétez tab"))</f>
        <v/>
      </c>
      <c r="J193" s="47" t="str">
        <f>IF($A193="","",iferror(VLOOKUP(iferror(VLOOKUP($A193,Tableau!$A$1:$O$200,9,FALSE),"NO"),$A$1:$O$10,9,FALSE),"Complétez tab"))</f>
        <v/>
      </c>
      <c r="K193" s="47" t="str">
        <f>IF($A193="","",iferror(VLOOKUP(iferror(VLOOKUP($A193,Tableau!$A$1:$O$200,10,FALSE),"NO"),$A$1:$O$10,10,FALSE),"Complétez tab"))</f>
        <v/>
      </c>
      <c r="L193" s="47" t="str">
        <f>IF($A193="","",iferror(VLOOKUP(iferror(VLOOKUP($A193,Tableau!$A$1:$O$200,11,FALSE),"NO"),$A$1:$O$10,11,FALSE),"Complétez tab"))</f>
        <v/>
      </c>
      <c r="M193" s="47" t="str">
        <f>IF($A193="","",iferror(VLOOKUP(iferror(VLOOKUP($A193,Tableau!$A$1:$O$200,12,FALSE),"NO"),$A$1:$O$10,12,FALSE),"Complétez tab"))</f>
        <v/>
      </c>
      <c r="N193" s="47" t="str">
        <f>IF($A193="","",iferror(VLOOKUP(iferror(VLOOKUP($A193,Tableau!$A$1:$O$200,13,FALSE),"NO"),$A$1:$O$10,13,FALSE),"Complétez tab"))</f>
        <v/>
      </c>
      <c r="O193" s="47" t="str">
        <f>IF($A193="","",iferror(VLOOKUP(iferror(VLOOKUP($A193,Tableau!$A$1:$O$200,14,FALSE),"NO"),$A$1:$O$10,14,FALSE),"Complétez tab"))</f>
        <v/>
      </c>
      <c r="P193" s="47" t="str">
        <f>IF($A193="","",iferror(VLOOKUP(iferror(VLOOKUP($A193,Tableau!$A$1:$O$200,15,FALSE),"NO"),$A$1:$O$10,15,FALSE),"Complétez tab"))</f>
        <v/>
      </c>
      <c r="Q193" s="48">
        <f t="shared" si="1"/>
        <v>0</v>
      </c>
      <c r="R193" s="48">
        <f t="shared" si="2"/>
        <v>0</v>
      </c>
      <c r="S193" s="48" t="str">
        <f t="shared" si="3"/>
        <v/>
      </c>
      <c r="T193" s="48" t="str">
        <f t="shared" si="4"/>
        <v/>
      </c>
    </row>
    <row r="194">
      <c r="A194" s="49" t="str">
        <f>Listes!C184</f>
        <v/>
      </c>
      <c r="B194" s="50"/>
      <c r="C194" s="47" t="str">
        <f>IF($A194="","",iferror(VLOOKUP(iferror(VLOOKUP($A194,Tableau!$A$1:$O$200,2,FALSE),"NO"),$A$1:$O$10,2,FALSE),"Complétez tab"))</f>
        <v/>
      </c>
      <c r="D194" s="47" t="str">
        <f>IF($A194="","",iferror(VLOOKUP(iferror(VLOOKUP($A194,Tableau!$A$1:$O$200,3,FALSE),"NO"),$A$1:$O$10,3,FALSE),"Complétez tab"))</f>
        <v/>
      </c>
      <c r="E194" s="47" t="str">
        <f>IF($A194="","",iferror(VLOOKUP(iferror(VLOOKUP($A194,Tableau!$A$1:$O$200,4,FALSE),"NO"),$A$1:$O$10,4,FALSE),"Complétez tab"))</f>
        <v/>
      </c>
      <c r="F194" s="47" t="str">
        <f>IF($A194="","",iferror(VLOOKUP(iferror(VLOOKUP($A194,Tableau!$A$1:$O$200,5,FALSE),"NO"),$A$1:$O$10,5,FALSE),"Complétez tab"))</f>
        <v/>
      </c>
      <c r="G194" s="47" t="str">
        <f>IF($A194="","",iferror(VLOOKUP(iferror(VLOOKUP($A194,Tableau!$A$1:$O$200,6,FALSE),"NO"),$A$1:$O$10,6,FALSE),"Complétez tab"))</f>
        <v/>
      </c>
      <c r="H194" s="47" t="str">
        <f>IF($A194="","",iferror(VLOOKUP(iferror(VLOOKUP($A194,Tableau!$A$1:$O$200,7,FALSE),"NO"),$A$1:$O$10,7,FALSE),"Complétez tab"))</f>
        <v/>
      </c>
      <c r="I194" s="47" t="str">
        <f>IF($A194="","",iferror(VLOOKUP(iferror(VLOOKUP($A194,Tableau!$A$1:$O$200,8,FALSE),"NO"),$A$1:$O$10,8,FALSE),"Complétez tab"))</f>
        <v/>
      </c>
      <c r="J194" s="47" t="str">
        <f>IF($A194="","",iferror(VLOOKUP(iferror(VLOOKUP($A194,Tableau!$A$1:$O$200,9,FALSE),"NO"),$A$1:$O$10,9,FALSE),"Complétez tab"))</f>
        <v/>
      </c>
      <c r="K194" s="47" t="str">
        <f>IF($A194="","",iferror(VLOOKUP(iferror(VLOOKUP($A194,Tableau!$A$1:$O$200,10,FALSE),"NO"),$A$1:$O$10,10,FALSE),"Complétez tab"))</f>
        <v/>
      </c>
      <c r="L194" s="47" t="str">
        <f>IF($A194="","",iferror(VLOOKUP(iferror(VLOOKUP($A194,Tableau!$A$1:$O$200,11,FALSE),"NO"),$A$1:$O$10,11,FALSE),"Complétez tab"))</f>
        <v/>
      </c>
      <c r="M194" s="47" t="str">
        <f>IF($A194="","",iferror(VLOOKUP(iferror(VLOOKUP($A194,Tableau!$A$1:$O$200,12,FALSE),"NO"),$A$1:$O$10,12,FALSE),"Complétez tab"))</f>
        <v/>
      </c>
      <c r="N194" s="47" t="str">
        <f>IF($A194="","",iferror(VLOOKUP(iferror(VLOOKUP($A194,Tableau!$A$1:$O$200,13,FALSE),"NO"),$A$1:$O$10,13,FALSE),"Complétez tab"))</f>
        <v/>
      </c>
      <c r="O194" s="47" t="str">
        <f>IF($A194="","",iferror(VLOOKUP(iferror(VLOOKUP($A194,Tableau!$A$1:$O$200,14,FALSE),"NO"),$A$1:$O$10,14,FALSE),"Complétez tab"))</f>
        <v/>
      </c>
      <c r="P194" s="47" t="str">
        <f>IF($A194="","",iferror(VLOOKUP(iferror(VLOOKUP($A194,Tableau!$A$1:$O$200,15,FALSE),"NO"),$A$1:$O$10,15,FALSE),"Complétez tab"))</f>
        <v/>
      </c>
      <c r="Q194" s="48">
        <f t="shared" si="1"/>
        <v>0</v>
      </c>
      <c r="R194" s="48">
        <f t="shared" si="2"/>
        <v>0</v>
      </c>
      <c r="S194" s="48" t="str">
        <f t="shared" si="3"/>
        <v/>
      </c>
      <c r="T194" s="48" t="str">
        <f t="shared" si="4"/>
        <v/>
      </c>
    </row>
    <row r="195">
      <c r="A195" s="45" t="str">
        <f>Listes!C185</f>
        <v/>
      </c>
      <c r="B195" s="46"/>
      <c r="C195" s="47" t="str">
        <f>IF($A195="","",iferror(VLOOKUP(iferror(VLOOKUP($A195,Tableau!$A$1:$O$200,2,FALSE),"NO"),$A$1:$O$10,2,FALSE),"Complétez tab"))</f>
        <v/>
      </c>
      <c r="D195" s="47" t="str">
        <f>IF($A195="","",iferror(VLOOKUP(iferror(VLOOKUP($A195,Tableau!$A$1:$O$200,3,FALSE),"NO"),$A$1:$O$10,3,FALSE),"Complétez tab"))</f>
        <v/>
      </c>
      <c r="E195" s="47" t="str">
        <f>IF($A195="","",iferror(VLOOKUP(iferror(VLOOKUP($A195,Tableau!$A$1:$O$200,4,FALSE),"NO"),$A$1:$O$10,4,FALSE),"Complétez tab"))</f>
        <v/>
      </c>
      <c r="F195" s="47" t="str">
        <f>IF($A195="","",iferror(VLOOKUP(iferror(VLOOKUP($A195,Tableau!$A$1:$O$200,5,FALSE),"NO"),$A$1:$O$10,5,FALSE),"Complétez tab"))</f>
        <v/>
      </c>
      <c r="G195" s="47" t="str">
        <f>IF($A195="","",iferror(VLOOKUP(iferror(VLOOKUP($A195,Tableau!$A$1:$O$200,6,FALSE),"NO"),$A$1:$O$10,6,FALSE),"Complétez tab"))</f>
        <v/>
      </c>
      <c r="H195" s="47" t="str">
        <f>IF($A195="","",iferror(VLOOKUP(iferror(VLOOKUP($A195,Tableau!$A$1:$O$200,7,FALSE),"NO"),$A$1:$O$10,7,FALSE),"Complétez tab"))</f>
        <v/>
      </c>
      <c r="I195" s="47" t="str">
        <f>IF($A195="","",iferror(VLOOKUP(iferror(VLOOKUP($A195,Tableau!$A$1:$O$200,8,FALSE),"NO"),$A$1:$O$10,8,FALSE),"Complétez tab"))</f>
        <v/>
      </c>
      <c r="J195" s="47" t="str">
        <f>IF($A195="","",iferror(VLOOKUP(iferror(VLOOKUP($A195,Tableau!$A$1:$O$200,9,FALSE),"NO"),$A$1:$O$10,9,FALSE),"Complétez tab"))</f>
        <v/>
      </c>
      <c r="K195" s="47" t="str">
        <f>IF($A195="","",iferror(VLOOKUP(iferror(VLOOKUP($A195,Tableau!$A$1:$O$200,10,FALSE),"NO"),$A$1:$O$10,10,FALSE),"Complétez tab"))</f>
        <v/>
      </c>
      <c r="L195" s="47" t="str">
        <f>IF($A195="","",iferror(VLOOKUP(iferror(VLOOKUP($A195,Tableau!$A$1:$O$200,11,FALSE),"NO"),$A$1:$O$10,11,FALSE),"Complétez tab"))</f>
        <v/>
      </c>
      <c r="M195" s="47" t="str">
        <f>IF($A195="","",iferror(VLOOKUP(iferror(VLOOKUP($A195,Tableau!$A$1:$O$200,12,FALSE),"NO"),$A$1:$O$10,12,FALSE),"Complétez tab"))</f>
        <v/>
      </c>
      <c r="N195" s="47" t="str">
        <f>IF($A195="","",iferror(VLOOKUP(iferror(VLOOKUP($A195,Tableau!$A$1:$O$200,13,FALSE),"NO"),$A$1:$O$10,13,FALSE),"Complétez tab"))</f>
        <v/>
      </c>
      <c r="O195" s="47" t="str">
        <f>IF($A195="","",iferror(VLOOKUP(iferror(VLOOKUP($A195,Tableau!$A$1:$O$200,14,FALSE),"NO"),$A$1:$O$10,14,FALSE),"Complétez tab"))</f>
        <v/>
      </c>
      <c r="P195" s="47" t="str">
        <f>IF($A195="","",iferror(VLOOKUP(iferror(VLOOKUP($A195,Tableau!$A$1:$O$200,15,FALSE),"NO"),$A$1:$O$10,15,FALSE),"Complétez tab"))</f>
        <v/>
      </c>
      <c r="Q195" s="48">
        <f t="shared" si="1"/>
        <v>0</v>
      </c>
      <c r="R195" s="48">
        <f t="shared" si="2"/>
        <v>0</v>
      </c>
      <c r="S195" s="48" t="str">
        <f t="shared" si="3"/>
        <v/>
      </c>
      <c r="T195" s="48" t="str">
        <f t="shared" si="4"/>
        <v/>
      </c>
    </row>
    <row r="196">
      <c r="A196" s="49" t="str">
        <f>Listes!C186</f>
        <v/>
      </c>
      <c r="B196" s="50"/>
      <c r="C196" s="47" t="str">
        <f>IF($A196="","",iferror(VLOOKUP(iferror(VLOOKUP($A196,Tableau!$A$1:$O$200,2,FALSE),"NO"),$A$1:$O$10,2,FALSE),"Complétez tab"))</f>
        <v/>
      </c>
      <c r="D196" s="47" t="str">
        <f>IF($A196="","",iferror(VLOOKUP(iferror(VLOOKUP($A196,Tableau!$A$1:$O$200,3,FALSE),"NO"),$A$1:$O$10,3,FALSE),"Complétez tab"))</f>
        <v/>
      </c>
      <c r="E196" s="47" t="str">
        <f>IF($A196="","",iferror(VLOOKUP(iferror(VLOOKUP($A196,Tableau!$A$1:$O$200,4,FALSE),"NO"),$A$1:$O$10,4,FALSE),"Complétez tab"))</f>
        <v/>
      </c>
      <c r="F196" s="47" t="str">
        <f>IF($A196="","",iferror(VLOOKUP(iferror(VLOOKUP($A196,Tableau!$A$1:$O$200,5,FALSE),"NO"),$A$1:$O$10,5,FALSE),"Complétez tab"))</f>
        <v/>
      </c>
      <c r="G196" s="47" t="str">
        <f>IF($A196="","",iferror(VLOOKUP(iferror(VLOOKUP($A196,Tableau!$A$1:$O$200,6,FALSE),"NO"),$A$1:$O$10,6,FALSE),"Complétez tab"))</f>
        <v/>
      </c>
      <c r="H196" s="47" t="str">
        <f>IF($A196="","",iferror(VLOOKUP(iferror(VLOOKUP($A196,Tableau!$A$1:$O$200,7,FALSE),"NO"),$A$1:$O$10,7,FALSE),"Complétez tab"))</f>
        <v/>
      </c>
      <c r="I196" s="47" t="str">
        <f>IF($A196="","",iferror(VLOOKUP(iferror(VLOOKUP($A196,Tableau!$A$1:$O$200,8,FALSE),"NO"),$A$1:$O$10,8,FALSE),"Complétez tab"))</f>
        <v/>
      </c>
      <c r="J196" s="47" t="str">
        <f>IF($A196="","",iferror(VLOOKUP(iferror(VLOOKUP($A196,Tableau!$A$1:$O$200,9,FALSE),"NO"),$A$1:$O$10,9,FALSE),"Complétez tab"))</f>
        <v/>
      </c>
      <c r="K196" s="47" t="str">
        <f>IF($A196="","",iferror(VLOOKUP(iferror(VLOOKUP($A196,Tableau!$A$1:$O$200,10,FALSE),"NO"),$A$1:$O$10,10,FALSE),"Complétez tab"))</f>
        <v/>
      </c>
      <c r="L196" s="47" t="str">
        <f>IF($A196="","",iferror(VLOOKUP(iferror(VLOOKUP($A196,Tableau!$A$1:$O$200,11,FALSE),"NO"),$A$1:$O$10,11,FALSE),"Complétez tab"))</f>
        <v/>
      </c>
      <c r="M196" s="47" t="str">
        <f>IF($A196="","",iferror(VLOOKUP(iferror(VLOOKUP($A196,Tableau!$A$1:$O$200,12,FALSE),"NO"),$A$1:$O$10,12,FALSE),"Complétez tab"))</f>
        <v/>
      </c>
      <c r="N196" s="47" t="str">
        <f>IF($A196="","",iferror(VLOOKUP(iferror(VLOOKUP($A196,Tableau!$A$1:$O$200,13,FALSE),"NO"),$A$1:$O$10,13,FALSE),"Complétez tab"))</f>
        <v/>
      </c>
      <c r="O196" s="47" t="str">
        <f>IF($A196="","",iferror(VLOOKUP(iferror(VLOOKUP($A196,Tableau!$A$1:$O$200,14,FALSE),"NO"),$A$1:$O$10,14,FALSE),"Complétez tab"))</f>
        <v/>
      </c>
      <c r="P196" s="47" t="str">
        <f>IF($A196="","",iferror(VLOOKUP(iferror(VLOOKUP($A196,Tableau!$A$1:$O$200,15,FALSE),"NO"),$A$1:$O$10,15,FALSE),"Complétez tab"))</f>
        <v/>
      </c>
      <c r="Q196" s="48">
        <f t="shared" si="1"/>
        <v>0</v>
      </c>
      <c r="R196" s="48">
        <f t="shared" si="2"/>
        <v>0</v>
      </c>
      <c r="S196" s="48" t="str">
        <f t="shared" si="3"/>
        <v/>
      </c>
      <c r="T196" s="48" t="str">
        <f t="shared" si="4"/>
        <v/>
      </c>
    </row>
    <row r="197">
      <c r="A197" s="45" t="str">
        <f>Listes!C187</f>
        <v/>
      </c>
      <c r="B197" s="46"/>
      <c r="C197" s="47" t="str">
        <f>IF($A197="","",iferror(VLOOKUP(iferror(VLOOKUP($A197,Tableau!$A$1:$O$200,2,FALSE),"NO"),$A$1:$O$10,2,FALSE),"Complétez tab"))</f>
        <v/>
      </c>
      <c r="D197" s="47" t="str">
        <f>IF($A197="","",iferror(VLOOKUP(iferror(VLOOKUP($A197,Tableau!$A$1:$O$200,3,FALSE),"NO"),$A$1:$O$10,3,FALSE),"Complétez tab"))</f>
        <v/>
      </c>
      <c r="E197" s="47" t="str">
        <f>IF($A197="","",iferror(VLOOKUP(iferror(VLOOKUP($A197,Tableau!$A$1:$O$200,4,FALSE),"NO"),$A$1:$O$10,4,FALSE),"Complétez tab"))</f>
        <v/>
      </c>
      <c r="F197" s="47" t="str">
        <f>IF($A197="","",iferror(VLOOKUP(iferror(VLOOKUP($A197,Tableau!$A$1:$O$200,5,FALSE),"NO"),$A$1:$O$10,5,FALSE),"Complétez tab"))</f>
        <v/>
      </c>
      <c r="G197" s="47" t="str">
        <f>IF($A197="","",iferror(VLOOKUP(iferror(VLOOKUP($A197,Tableau!$A$1:$O$200,6,FALSE),"NO"),$A$1:$O$10,6,FALSE),"Complétez tab"))</f>
        <v/>
      </c>
      <c r="H197" s="47" t="str">
        <f>IF($A197="","",iferror(VLOOKUP(iferror(VLOOKUP($A197,Tableau!$A$1:$O$200,7,FALSE),"NO"),$A$1:$O$10,7,FALSE),"Complétez tab"))</f>
        <v/>
      </c>
      <c r="I197" s="47" t="str">
        <f>IF($A197="","",iferror(VLOOKUP(iferror(VLOOKUP($A197,Tableau!$A$1:$O$200,8,FALSE),"NO"),$A$1:$O$10,8,FALSE),"Complétez tab"))</f>
        <v/>
      </c>
      <c r="J197" s="47" t="str">
        <f>IF($A197="","",iferror(VLOOKUP(iferror(VLOOKUP($A197,Tableau!$A$1:$O$200,9,FALSE),"NO"),$A$1:$O$10,9,FALSE),"Complétez tab"))</f>
        <v/>
      </c>
      <c r="K197" s="47" t="str">
        <f>IF($A197="","",iferror(VLOOKUP(iferror(VLOOKUP($A197,Tableau!$A$1:$O$200,10,FALSE),"NO"),$A$1:$O$10,10,FALSE),"Complétez tab"))</f>
        <v/>
      </c>
      <c r="L197" s="47" t="str">
        <f>IF($A197="","",iferror(VLOOKUP(iferror(VLOOKUP($A197,Tableau!$A$1:$O$200,11,FALSE),"NO"),$A$1:$O$10,11,FALSE),"Complétez tab"))</f>
        <v/>
      </c>
      <c r="M197" s="47" t="str">
        <f>IF($A197="","",iferror(VLOOKUP(iferror(VLOOKUP($A197,Tableau!$A$1:$O$200,12,FALSE),"NO"),$A$1:$O$10,12,FALSE),"Complétez tab"))</f>
        <v/>
      </c>
      <c r="N197" s="47" t="str">
        <f>IF($A197="","",iferror(VLOOKUP(iferror(VLOOKUP($A197,Tableau!$A$1:$O$200,13,FALSE),"NO"),$A$1:$O$10,13,FALSE),"Complétez tab"))</f>
        <v/>
      </c>
      <c r="O197" s="47" t="str">
        <f>IF($A197="","",iferror(VLOOKUP(iferror(VLOOKUP($A197,Tableau!$A$1:$O$200,14,FALSE),"NO"),$A$1:$O$10,14,FALSE),"Complétez tab"))</f>
        <v/>
      </c>
      <c r="P197" s="47" t="str">
        <f>IF($A197="","",iferror(VLOOKUP(iferror(VLOOKUP($A197,Tableau!$A$1:$O$200,15,FALSE),"NO"),$A$1:$O$10,15,FALSE),"Complétez tab"))</f>
        <v/>
      </c>
      <c r="Q197" s="48">
        <f t="shared" si="1"/>
        <v>0</v>
      </c>
      <c r="R197" s="48">
        <f t="shared" si="2"/>
        <v>0</v>
      </c>
      <c r="S197" s="48" t="str">
        <f t="shared" si="3"/>
        <v/>
      </c>
      <c r="T197" s="48" t="str">
        <f t="shared" si="4"/>
        <v/>
      </c>
    </row>
    <row r="198">
      <c r="A198" s="49" t="str">
        <f>Listes!C188</f>
        <v/>
      </c>
      <c r="B198" s="50"/>
      <c r="C198" s="47" t="str">
        <f>IF($A198="","",iferror(VLOOKUP(iferror(VLOOKUP($A198,Tableau!$A$1:$O$200,2,FALSE),"NO"),$A$1:$O$10,2,FALSE),"Complétez tab"))</f>
        <v/>
      </c>
      <c r="D198" s="47" t="str">
        <f>IF($A198="","",iferror(VLOOKUP(iferror(VLOOKUP($A198,Tableau!$A$1:$O$200,3,FALSE),"NO"),$A$1:$O$10,3,FALSE),"Complétez tab"))</f>
        <v/>
      </c>
      <c r="E198" s="47" t="str">
        <f>IF($A198="","",iferror(VLOOKUP(iferror(VLOOKUP($A198,Tableau!$A$1:$O$200,4,FALSE),"NO"),$A$1:$O$10,4,FALSE),"Complétez tab"))</f>
        <v/>
      </c>
      <c r="F198" s="47" t="str">
        <f>IF($A198="","",iferror(VLOOKUP(iferror(VLOOKUP($A198,Tableau!$A$1:$O$200,5,FALSE),"NO"),$A$1:$O$10,5,FALSE),"Complétez tab"))</f>
        <v/>
      </c>
      <c r="G198" s="47" t="str">
        <f>IF($A198="","",iferror(VLOOKUP(iferror(VLOOKUP($A198,Tableau!$A$1:$O$200,6,FALSE),"NO"),$A$1:$O$10,6,FALSE),"Complétez tab"))</f>
        <v/>
      </c>
      <c r="H198" s="47" t="str">
        <f>IF($A198="","",iferror(VLOOKUP(iferror(VLOOKUP($A198,Tableau!$A$1:$O$200,7,FALSE),"NO"),$A$1:$O$10,7,FALSE),"Complétez tab"))</f>
        <v/>
      </c>
      <c r="I198" s="47" t="str">
        <f>IF($A198="","",iferror(VLOOKUP(iferror(VLOOKUP($A198,Tableau!$A$1:$O$200,8,FALSE),"NO"),$A$1:$O$10,8,FALSE),"Complétez tab"))</f>
        <v/>
      </c>
      <c r="J198" s="47" t="str">
        <f>IF($A198="","",iferror(VLOOKUP(iferror(VLOOKUP($A198,Tableau!$A$1:$O$200,9,FALSE),"NO"),$A$1:$O$10,9,FALSE),"Complétez tab"))</f>
        <v/>
      </c>
      <c r="K198" s="47" t="str">
        <f>IF($A198="","",iferror(VLOOKUP(iferror(VLOOKUP($A198,Tableau!$A$1:$O$200,10,FALSE),"NO"),$A$1:$O$10,10,FALSE),"Complétez tab"))</f>
        <v/>
      </c>
      <c r="L198" s="47" t="str">
        <f>IF($A198="","",iferror(VLOOKUP(iferror(VLOOKUP($A198,Tableau!$A$1:$O$200,11,FALSE),"NO"),$A$1:$O$10,11,FALSE),"Complétez tab"))</f>
        <v/>
      </c>
      <c r="M198" s="47" t="str">
        <f>IF($A198="","",iferror(VLOOKUP(iferror(VLOOKUP($A198,Tableau!$A$1:$O$200,12,FALSE),"NO"),$A$1:$O$10,12,FALSE),"Complétez tab"))</f>
        <v/>
      </c>
      <c r="N198" s="47" t="str">
        <f>IF($A198="","",iferror(VLOOKUP(iferror(VLOOKUP($A198,Tableau!$A$1:$O$200,13,FALSE),"NO"),$A$1:$O$10,13,FALSE),"Complétez tab"))</f>
        <v/>
      </c>
      <c r="O198" s="47" t="str">
        <f>IF($A198="","",iferror(VLOOKUP(iferror(VLOOKUP($A198,Tableau!$A$1:$O$200,14,FALSE),"NO"),$A$1:$O$10,14,FALSE),"Complétez tab"))</f>
        <v/>
      </c>
      <c r="P198" s="47" t="str">
        <f>IF($A198="","",iferror(VLOOKUP(iferror(VLOOKUP($A198,Tableau!$A$1:$O$200,15,FALSE),"NO"),$A$1:$O$10,15,FALSE),"Complétez tab"))</f>
        <v/>
      </c>
      <c r="Q198" s="48">
        <f t="shared" si="1"/>
        <v>0</v>
      </c>
      <c r="R198" s="48">
        <f t="shared" si="2"/>
        <v>0</v>
      </c>
      <c r="S198" s="48" t="str">
        <f t="shared" si="3"/>
        <v/>
      </c>
      <c r="T198" s="48" t="str">
        <f t="shared" si="4"/>
        <v/>
      </c>
    </row>
    <row r="199">
      <c r="A199" s="45" t="str">
        <f>Listes!C189</f>
        <v/>
      </c>
      <c r="B199" s="46"/>
      <c r="C199" s="47" t="str">
        <f>IF($A199="","",iferror(VLOOKUP(iferror(VLOOKUP($A199,Tableau!$A$1:$O$200,2,FALSE),"NO"),$A$1:$O$10,2,FALSE),"Complétez tab"))</f>
        <v/>
      </c>
      <c r="D199" s="47" t="str">
        <f>IF($A199="","",iferror(VLOOKUP(iferror(VLOOKUP($A199,Tableau!$A$1:$O$200,3,FALSE),"NO"),$A$1:$O$10,3,FALSE),"Complétez tab"))</f>
        <v/>
      </c>
      <c r="E199" s="47" t="str">
        <f>IF($A199="","",iferror(VLOOKUP(iferror(VLOOKUP($A199,Tableau!$A$1:$O$200,4,FALSE),"NO"),$A$1:$O$10,4,FALSE),"Complétez tab"))</f>
        <v/>
      </c>
      <c r="F199" s="47" t="str">
        <f>IF($A199="","",iferror(VLOOKUP(iferror(VLOOKUP($A199,Tableau!$A$1:$O$200,5,FALSE),"NO"),$A$1:$O$10,5,FALSE),"Complétez tab"))</f>
        <v/>
      </c>
      <c r="G199" s="47" t="str">
        <f>IF($A199="","",iferror(VLOOKUP(iferror(VLOOKUP($A199,Tableau!$A$1:$O$200,6,FALSE),"NO"),$A$1:$O$10,6,FALSE),"Complétez tab"))</f>
        <v/>
      </c>
      <c r="H199" s="47" t="str">
        <f>IF($A199="","",iferror(VLOOKUP(iferror(VLOOKUP($A199,Tableau!$A$1:$O$200,7,FALSE),"NO"),$A$1:$O$10,7,FALSE),"Complétez tab"))</f>
        <v/>
      </c>
      <c r="I199" s="47" t="str">
        <f>IF($A199="","",iferror(VLOOKUP(iferror(VLOOKUP($A199,Tableau!$A$1:$O$200,8,FALSE),"NO"),$A$1:$O$10,8,FALSE),"Complétez tab"))</f>
        <v/>
      </c>
      <c r="J199" s="47" t="str">
        <f>IF($A199="","",iferror(VLOOKUP(iferror(VLOOKUP($A199,Tableau!$A$1:$O$200,9,FALSE),"NO"),$A$1:$O$10,9,FALSE),"Complétez tab"))</f>
        <v/>
      </c>
      <c r="K199" s="47" t="str">
        <f>IF($A199="","",iferror(VLOOKUP(iferror(VLOOKUP($A199,Tableau!$A$1:$O$200,10,FALSE),"NO"),$A$1:$O$10,10,FALSE),"Complétez tab"))</f>
        <v/>
      </c>
      <c r="L199" s="47" t="str">
        <f>IF($A199="","",iferror(VLOOKUP(iferror(VLOOKUP($A199,Tableau!$A$1:$O$200,11,FALSE),"NO"),$A$1:$O$10,11,FALSE),"Complétez tab"))</f>
        <v/>
      </c>
      <c r="M199" s="47" t="str">
        <f>IF($A199="","",iferror(VLOOKUP(iferror(VLOOKUP($A199,Tableau!$A$1:$O$200,12,FALSE),"NO"),$A$1:$O$10,12,FALSE),"Complétez tab"))</f>
        <v/>
      </c>
      <c r="N199" s="47" t="str">
        <f>IF($A199="","",iferror(VLOOKUP(iferror(VLOOKUP($A199,Tableau!$A$1:$O$200,13,FALSE),"NO"),$A$1:$O$10,13,FALSE),"Complétez tab"))</f>
        <v/>
      </c>
      <c r="O199" s="47" t="str">
        <f>IF($A199="","",iferror(VLOOKUP(iferror(VLOOKUP($A199,Tableau!$A$1:$O$200,14,FALSE),"NO"),$A$1:$O$10,14,FALSE),"Complétez tab"))</f>
        <v/>
      </c>
      <c r="P199" s="47" t="str">
        <f>IF($A199="","",iferror(VLOOKUP(iferror(VLOOKUP($A199,Tableau!$A$1:$O$200,15,FALSE),"NO"),$A$1:$O$10,15,FALSE),"Complétez tab"))</f>
        <v/>
      </c>
      <c r="Q199" s="48">
        <f t="shared" si="1"/>
        <v>0</v>
      </c>
      <c r="R199" s="48">
        <f t="shared" si="2"/>
        <v>0</v>
      </c>
      <c r="S199" s="48" t="str">
        <f t="shared" si="3"/>
        <v/>
      </c>
      <c r="T199" s="48" t="str">
        <f t="shared" si="4"/>
        <v/>
      </c>
    </row>
    <row r="200">
      <c r="A200" s="49" t="str">
        <f>Listes!C190</f>
        <v/>
      </c>
      <c r="B200" s="50"/>
      <c r="C200" s="47" t="str">
        <f>IF($A200="","",iferror(VLOOKUP(iferror(VLOOKUP($A200,Tableau!$A$1:$O$200,2,FALSE),"NO"),$A$1:$O$10,2,FALSE),"Complétez tab"))</f>
        <v/>
      </c>
      <c r="D200" s="47" t="str">
        <f>IF($A200="","",iferror(VLOOKUP(iferror(VLOOKUP($A200,Tableau!$A$1:$O$200,3,FALSE),"NO"),$A$1:$O$10,3,FALSE),"Complétez tab"))</f>
        <v/>
      </c>
      <c r="E200" s="47" t="str">
        <f>IF($A200="","",iferror(VLOOKUP(iferror(VLOOKUP($A200,Tableau!$A$1:$O$200,4,FALSE),"NO"),$A$1:$O$10,4,FALSE),"Complétez tab"))</f>
        <v/>
      </c>
      <c r="F200" s="47" t="str">
        <f>IF($A200="","",iferror(VLOOKUP(iferror(VLOOKUP($A200,Tableau!$A$1:$O$200,5,FALSE),"NO"),$A$1:$O$10,5,FALSE),"Complétez tab"))</f>
        <v/>
      </c>
      <c r="G200" s="47" t="str">
        <f>IF($A200="","",iferror(VLOOKUP(iferror(VLOOKUP($A200,Tableau!$A$1:$O$200,6,FALSE),"NO"),$A$1:$O$10,6,FALSE),"Complétez tab"))</f>
        <v/>
      </c>
      <c r="H200" s="47" t="str">
        <f>IF($A200="","",iferror(VLOOKUP(iferror(VLOOKUP($A200,Tableau!$A$1:$O$200,7,FALSE),"NO"),$A$1:$O$10,7,FALSE),"Complétez tab"))</f>
        <v/>
      </c>
      <c r="I200" s="47" t="str">
        <f>IF($A200="","",iferror(VLOOKUP(iferror(VLOOKUP($A200,Tableau!$A$1:$O$200,8,FALSE),"NO"),$A$1:$O$10,8,FALSE),"Complétez tab"))</f>
        <v/>
      </c>
      <c r="J200" s="47" t="str">
        <f>IF($A200="","",iferror(VLOOKUP(iferror(VLOOKUP($A200,Tableau!$A$1:$O$200,9,FALSE),"NO"),$A$1:$O$10,9,FALSE),"Complétez tab"))</f>
        <v/>
      </c>
      <c r="K200" s="47" t="str">
        <f>IF($A200="","",iferror(VLOOKUP(iferror(VLOOKUP($A200,Tableau!$A$1:$O$200,10,FALSE),"NO"),$A$1:$O$10,10,FALSE),"Complétez tab"))</f>
        <v/>
      </c>
      <c r="L200" s="47" t="str">
        <f>IF($A200="","",iferror(VLOOKUP(iferror(VLOOKUP($A200,Tableau!$A$1:$O$200,11,FALSE),"NO"),$A$1:$O$10,11,FALSE),"Complétez tab"))</f>
        <v/>
      </c>
      <c r="M200" s="47" t="str">
        <f>IF($A200="","",iferror(VLOOKUP(iferror(VLOOKUP($A200,Tableau!$A$1:$O$200,12,FALSE),"NO"),$A$1:$O$10,12,FALSE),"Complétez tab"))</f>
        <v/>
      </c>
      <c r="N200" s="47" t="str">
        <f>IF($A200="","",iferror(VLOOKUP(iferror(VLOOKUP($A200,Tableau!$A$1:$O$200,13,FALSE),"NO"),$A$1:$O$10,13,FALSE),"Complétez tab"))</f>
        <v/>
      </c>
      <c r="O200" s="47" t="str">
        <f>IF($A200="","",iferror(VLOOKUP(iferror(VLOOKUP($A200,Tableau!$A$1:$O$200,14,FALSE),"NO"),$A$1:$O$10,14,FALSE),"Complétez tab"))</f>
        <v/>
      </c>
      <c r="P200" s="47" t="str">
        <f>IF($A200="","",iferror(VLOOKUP(iferror(VLOOKUP($A200,Tableau!$A$1:$O$200,15,FALSE),"NO"),$A$1:$O$10,15,FALSE),"Complétez tab"))</f>
        <v/>
      </c>
      <c r="Q200" s="48">
        <f t="shared" si="1"/>
        <v>0</v>
      </c>
      <c r="R200" s="48">
        <f t="shared" si="2"/>
        <v>0</v>
      </c>
      <c r="S200" s="48" t="str">
        <f t="shared" si="3"/>
        <v/>
      </c>
      <c r="T200" s="48" t="str">
        <f t="shared" si="4"/>
        <v/>
      </c>
    </row>
    <row r="201">
      <c r="A201" s="45" t="str">
        <f>Listes!C191</f>
        <v/>
      </c>
      <c r="B201" s="46"/>
      <c r="C201" s="47" t="str">
        <f>IF($A201="","",iferror(VLOOKUP(iferror(VLOOKUP($A201,Tableau!$A$1:$O$200,2,FALSE),"NO"),$A$1:$O$10,2,FALSE),"Complétez tab"))</f>
        <v/>
      </c>
      <c r="D201" s="47" t="str">
        <f>IF($A201="","",iferror(VLOOKUP(iferror(VLOOKUP($A201,Tableau!$A$1:$O$200,3,FALSE),"NO"),$A$1:$O$10,3,FALSE),"Complétez tab"))</f>
        <v/>
      </c>
      <c r="E201" s="47" t="str">
        <f>IF($A201="","",iferror(VLOOKUP(iferror(VLOOKUP($A201,Tableau!$A$1:$O$200,4,FALSE),"NO"),$A$1:$O$10,4,FALSE),"Complétez tab"))</f>
        <v/>
      </c>
      <c r="F201" s="47" t="str">
        <f>IF($A201="","",iferror(VLOOKUP(iferror(VLOOKUP($A201,Tableau!$A$1:$O$200,5,FALSE),"NO"),$A$1:$O$10,5,FALSE),"Complétez tab"))</f>
        <v/>
      </c>
      <c r="G201" s="47" t="str">
        <f>IF($A201="","",iferror(VLOOKUP(iferror(VLOOKUP($A201,Tableau!$A$1:$O$200,6,FALSE),"NO"),$A$1:$O$10,6,FALSE),"Complétez tab"))</f>
        <v/>
      </c>
      <c r="H201" s="47" t="str">
        <f>IF($A201="","",iferror(VLOOKUP(iferror(VLOOKUP($A201,Tableau!$A$1:$O$200,7,FALSE),"NO"),$A$1:$O$10,7,FALSE),"Complétez tab"))</f>
        <v/>
      </c>
      <c r="I201" s="47" t="str">
        <f>IF($A201="","",iferror(VLOOKUP(iferror(VLOOKUP($A201,Tableau!$A$1:$O$200,8,FALSE),"NO"),$A$1:$O$10,8,FALSE),"Complétez tab"))</f>
        <v/>
      </c>
      <c r="J201" s="47" t="str">
        <f>IF($A201="","",iferror(VLOOKUP(iferror(VLOOKUP($A201,Tableau!$A$1:$O$200,9,FALSE),"NO"),$A$1:$O$10,9,FALSE),"Complétez tab"))</f>
        <v/>
      </c>
      <c r="K201" s="47" t="str">
        <f>IF($A201="","",iferror(VLOOKUP(iferror(VLOOKUP($A201,Tableau!$A$1:$O$200,10,FALSE),"NO"),$A$1:$O$10,10,FALSE),"Complétez tab"))</f>
        <v/>
      </c>
      <c r="L201" s="47" t="str">
        <f>IF($A201="","",iferror(VLOOKUP(iferror(VLOOKUP($A201,Tableau!$A$1:$O$200,11,FALSE),"NO"),$A$1:$O$10,11,FALSE),"Complétez tab"))</f>
        <v/>
      </c>
      <c r="M201" s="47" t="str">
        <f>IF($A201="","",iferror(VLOOKUP(iferror(VLOOKUP($A201,Tableau!$A$1:$O$200,12,FALSE),"NO"),$A$1:$O$10,12,FALSE),"Complétez tab"))</f>
        <v/>
      </c>
      <c r="N201" s="47" t="str">
        <f>IF($A201="","",iferror(VLOOKUP(iferror(VLOOKUP($A201,Tableau!$A$1:$O$200,13,FALSE),"NO"),$A$1:$O$10,13,FALSE),"Complétez tab"))</f>
        <v/>
      </c>
      <c r="O201" s="47" t="str">
        <f>IF($A201="","",iferror(VLOOKUP(iferror(VLOOKUP($A201,Tableau!$A$1:$O$200,14,FALSE),"NO"),$A$1:$O$10,14,FALSE),"Complétez tab"))</f>
        <v/>
      </c>
      <c r="P201" s="47" t="str">
        <f>IF($A201="","",iferror(VLOOKUP(iferror(VLOOKUP($A201,Tableau!$A$1:$O$200,15,FALSE),"NO"),$A$1:$O$10,15,FALSE),"Complétez tab"))</f>
        <v/>
      </c>
      <c r="Q201" s="48">
        <f t="shared" si="1"/>
        <v>0</v>
      </c>
      <c r="R201" s="48">
        <f t="shared" si="2"/>
        <v>0</v>
      </c>
      <c r="S201" s="48" t="str">
        <f t="shared" si="3"/>
        <v/>
      </c>
      <c r="T201" s="48" t="str">
        <f t="shared" si="4"/>
        <v/>
      </c>
    </row>
    <row r="202">
      <c r="A202" s="49" t="str">
        <f>Listes!C192</f>
        <v/>
      </c>
      <c r="B202" s="50"/>
      <c r="C202" s="47" t="str">
        <f>IF($A202="","",iferror(VLOOKUP(iferror(VLOOKUP($A202,Tableau!$A$1:$O$200,2,FALSE),"NO"),$A$1:$O$10,2,FALSE),"Complétez tab"))</f>
        <v/>
      </c>
      <c r="D202" s="47" t="str">
        <f>IF($A202="","",iferror(VLOOKUP(iferror(VLOOKUP($A202,Tableau!$A$1:$O$200,3,FALSE),"NO"),$A$1:$O$10,3,FALSE),"Complétez tab"))</f>
        <v/>
      </c>
      <c r="E202" s="47" t="str">
        <f>IF($A202="","",iferror(VLOOKUP(iferror(VLOOKUP($A202,Tableau!$A$1:$O$200,4,FALSE),"NO"),$A$1:$O$10,4,FALSE),"Complétez tab"))</f>
        <v/>
      </c>
      <c r="F202" s="47" t="str">
        <f>IF($A202="","",iferror(VLOOKUP(iferror(VLOOKUP($A202,Tableau!$A$1:$O$200,5,FALSE),"NO"),$A$1:$O$10,5,FALSE),"Complétez tab"))</f>
        <v/>
      </c>
      <c r="G202" s="47" t="str">
        <f>IF($A202="","",iferror(VLOOKUP(iferror(VLOOKUP($A202,Tableau!$A$1:$O$200,6,FALSE),"NO"),$A$1:$O$10,6,FALSE),"Complétez tab"))</f>
        <v/>
      </c>
      <c r="H202" s="47" t="str">
        <f>IF($A202="","",iferror(VLOOKUP(iferror(VLOOKUP($A202,Tableau!$A$1:$O$200,7,FALSE),"NO"),$A$1:$O$10,7,FALSE),"Complétez tab"))</f>
        <v/>
      </c>
      <c r="I202" s="47" t="str">
        <f>IF($A202="","",iferror(VLOOKUP(iferror(VLOOKUP($A202,Tableau!$A$1:$O$200,8,FALSE),"NO"),$A$1:$O$10,8,FALSE),"Complétez tab"))</f>
        <v/>
      </c>
      <c r="J202" s="47" t="str">
        <f>IF($A202="","",iferror(VLOOKUP(iferror(VLOOKUP($A202,Tableau!$A$1:$O$200,9,FALSE),"NO"),$A$1:$O$10,9,FALSE),"Complétez tab"))</f>
        <v/>
      </c>
      <c r="K202" s="47" t="str">
        <f>IF($A202="","",iferror(VLOOKUP(iferror(VLOOKUP($A202,Tableau!$A$1:$O$200,10,FALSE),"NO"),$A$1:$O$10,10,FALSE),"Complétez tab"))</f>
        <v/>
      </c>
      <c r="L202" s="47" t="str">
        <f>IF($A202="","",iferror(VLOOKUP(iferror(VLOOKUP($A202,Tableau!$A$1:$O$200,11,FALSE),"NO"),$A$1:$O$10,11,FALSE),"Complétez tab"))</f>
        <v/>
      </c>
      <c r="M202" s="47" t="str">
        <f>IF($A202="","",iferror(VLOOKUP(iferror(VLOOKUP($A202,Tableau!$A$1:$O$200,12,FALSE),"NO"),$A$1:$O$10,12,FALSE),"Complétez tab"))</f>
        <v/>
      </c>
      <c r="N202" s="47" t="str">
        <f>IF($A202="","",iferror(VLOOKUP(iferror(VLOOKUP($A202,Tableau!$A$1:$O$200,13,FALSE),"NO"),$A$1:$O$10,13,FALSE),"Complétez tab"))</f>
        <v/>
      </c>
      <c r="O202" s="47" t="str">
        <f>IF($A202="","",iferror(VLOOKUP(iferror(VLOOKUP($A202,Tableau!$A$1:$O$200,14,FALSE),"NO"),$A$1:$O$10,14,FALSE),"Complétez tab"))</f>
        <v/>
      </c>
      <c r="P202" s="47" t="str">
        <f>IF($A202="","",iferror(VLOOKUP(iferror(VLOOKUP($A202,Tableau!$A$1:$O$200,15,FALSE),"NO"),$A$1:$O$10,15,FALSE),"Complétez tab"))</f>
        <v/>
      </c>
      <c r="Q202" s="48">
        <f t="shared" si="1"/>
        <v>0</v>
      </c>
      <c r="R202" s="48">
        <f t="shared" si="2"/>
        <v>0</v>
      </c>
      <c r="S202" s="48" t="str">
        <f t="shared" si="3"/>
        <v/>
      </c>
      <c r="T202" s="48" t="str">
        <f t="shared" si="4"/>
        <v/>
      </c>
    </row>
    <row r="203">
      <c r="A203" s="45" t="str">
        <f>Listes!C193</f>
        <v/>
      </c>
      <c r="B203" s="46"/>
      <c r="C203" s="47" t="str">
        <f>IF($A203="","",iferror(VLOOKUP(iferror(VLOOKUP($A203,Tableau!$A$1:$O$200,2,FALSE),"NO"),$A$1:$O$10,2,FALSE),"Complétez tab"))</f>
        <v/>
      </c>
      <c r="D203" s="47" t="str">
        <f>IF($A203="","",iferror(VLOOKUP(iferror(VLOOKUP($A203,Tableau!$A$1:$O$200,3,FALSE),"NO"),$A$1:$O$10,3,FALSE),"Complétez tab"))</f>
        <v/>
      </c>
      <c r="E203" s="47" t="str">
        <f>IF($A203="","",iferror(VLOOKUP(iferror(VLOOKUP($A203,Tableau!$A$1:$O$200,4,FALSE),"NO"),$A$1:$O$10,4,FALSE),"Complétez tab"))</f>
        <v/>
      </c>
      <c r="F203" s="47" t="str">
        <f>IF($A203="","",iferror(VLOOKUP(iferror(VLOOKUP($A203,Tableau!$A$1:$O$200,5,FALSE),"NO"),$A$1:$O$10,5,FALSE),"Complétez tab"))</f>
        <v/>
      </c>
      <c r="G203" s="47" t="str">
        <f>IF($A203="","",iferror(VLOOKUP(iferror(VLOOKUP($A203,Tableau!$A$1:$O$200,6,FALSE),"NO"),$A$1:$O$10,6,FALSE),"Complétez tab"))</f>
        <v/>
      </c>
      <c r="H203" s="47" t="str">
        <f>IF($A203="","",iferror(VLOOKUP(iferror(VLOOKUP($A203,Tableau!$A$1:$O$200,7,FALSE),"NO"),$A$1:$O$10,7,FALSE),"Complétez tab"))</f>
        <v/>
      </c>
      <c r="I203" s="47" t="str">
        <f>IF($A203="","",iferror(VLOOKUP(iferror(VLOOKUP($A203,Tableau!$A$1:$O$200,8,FALSE),"NO"),$A$1:$O$10,8,FALSE),"Complétez tab"))</f>
        <v/>
      </c>
      <c r="J203" s="47" t="str">
        <f>IF($A203="","",iferror(VLOOKUP(iferror(VLOOKUP($A203,Tableau!$A$1:$O$200,9,FALSE),"NO"),$A$1:$O$10,9,FALSE),"Complétez tab"))</f>
        <v/>
      </c>
      <c r="K203" s="47" t="str">
        <f>IF($A203="","",iferror(VLOOKUP(iferror(VLOOKUP($A203,Tableau!$A$1:$O$200,10,FALSE),"NO"),$A$1:$O$10,10,FALSE),"Complétez tab"))</f>
        <v/>
      </c>
      <c r="L203" s="47" t="str">
        <f>IF($A203="","",iferror(VLOOKUP(iferror(VLOOKUP($A203,Tableau!$A$1:$O$200,11,FALSE),"NO"),$A$1:$O$10,11,FALSE),"Complétez tab"))</f>
        <v/>
      </c>
      <c r="M203" s="47" t="str">
        <f>IF($A203="","",iferror(VLOOKUP(iferror(VLOOKUP($A203,Tableau!$A$1:$O$200,12,FALSE),"NO"),$A$1:$O$10,12,FALSE),"Complétez tab"))</f>
        <v/>
      </c>
      <c r="N203" s="47" t="str">
        <f>IF($A203="","",iferror(VLOOKUP(iferror(VLOOKUP($A203,Tableau!$A$1:$O$200,13,FALSE),"NO"),$A$1:$O$10,13,FALSE),"Complétez tab"))</f>
        <v/>
      </c>
      <c r="O203" s="47" t="str">
        <f>IF($A203="","",iferror(VLOOKUP(iferror(VLOOKUP($A203,Tableau!$A$1:$O$200,14,FALSE),"NO"),$A$1:$O$10,14,FALSE),"Complétez tab"))</f>
        <v/>
      </c>
      <c r="P203" s="47" t="str">
        <f>IF($A203="","",iferror(VLOOKUP(iferror(VLOOKUP($A203,Tableau!$A$1:$O$200,15,FALSE),"NO"),$A$1:$O$10,15,FALSE),"Complétez tab"))</f>
        <v/>
      </c>
      <c r="Q203" s="48">
        <f t="shared" si="1"/>
        <v>0</v>
      </c>
      <c r="R203" s="48">
        <f t="shared" si="2"/>
        <v>0</v>
      </c>
      <c r="S203" s="48" t="str">
        <f t="shared" si="3"/>
        <v/>
      </c>
      <c r="T203" s="48" t="str">
        <f t="shared" si="4"/>
        <v/>
      </c>
    </row>
    <row r="204">
      <c r="A204" s="49" t="str">
        <f>Listes!C194</f>
        <v/>
      </c>
      <c r="B204" s="50"/>
      <c r="C204" s="47" t="str">
        <f>IF($A204="","",iferror(VLOOKUP(iferror(VLOOKUP($A204,Tableau!$A$1:$O$200,2,FALSE),"NO"),$A$1:$O$10,2,FALSE),"Complétez tab"))</f>
        <v/>
      </c>
      <c r="D204" s="47" t="str">
        <f>IF($A204="","",iferror(VLOOKUP(iferror(VLOOKUP($A204,Tableau!$A$1:$O$200,3,FALSE),"NO"),$A$1:$O$10,3,FALSE),"Complétez tab"))</f>
        <v/>
      </c>
      <c r="E204" s="47" t="str">
        <f>IF($A204="","",iferror(VLOOKUP(iferror(VLOOKUP($A204,Tableau!$A$1:$O$200,4,FALSE),"NO"),$A$1:$O$10,4,FALSE),"Complétez tab"))</f>
        <v/>
      </c>
      <c r="F204" s="47" t="str">
        <f>IF($A204="","",iferror(VLOOKUP(iferror(VLOOKUP($A204,Tableau!$A$1:$O$200,5,FALSE),"NO"),$A$1:$O$10,5,FALSE),"Complétez tab"))</f>
        <v/>
      </c>
      <c r="G204" s="47" t="str">
        <f>IF($A204="","",iferror(VLOOKUP(iferror(VLOOKUP($A204,Tableau!$A$1:$O$200,6,FALSE),"NO"),$A$1:$O$10,6,FALSE),"Complétez tab"))</f>
        <v/>
      </c>
      <c r="H204" s="47" t="str">
        <f>IF($A204="","",iferror(VLOOKUP(iferror(VLOOKUP($A204,Tableau!$A$1:$O$200,7,FALSE),"NO"),$A$1:$O$10,7,FALSE),"Complétez tab"))</f>
        <v/>
      </c>
      <c r="I204" s="47" t="str">
        <f>IF($A204="","",iferror(VLOOKUP(iferror(VLOOKUP($A204,Tableau!$A$1:$O$200,8,FALSE),"NO"),$A$1:$O$10,8,FALSE),"Complétez tab"))</f>
        <v/>
      </c>
      <c r="J204" s="47" t="str">
        <f>IF($A204="","",iferror(VLOOKUP(iferror(VLOOKUP($A204,Tableau!$A$1:$O$200,9,FALSE),"NO"),$A$1:$O$10,9,FALSE),"Complétez tab"))</f>
        <v/>
      </c>
      <c r="K204" s="47" t="str">
        <f>IF($A204="","",iferror(VLOOKUP(iferror(VLOOKUP($A204,Tableau!$A$1:$O$200,10,FALSE),"NO"),$A$1:$O$10,10,FALSE),"Complétez tab"))</f>
        <v/>
      </c>
      <c r="L204" s="47" t="str">
        <f>IF($A204="","",iferror(VLOOKUP(iferror(VLOOKUP($A204,Tableau!$A$1:$O$200,11,FALSE),"NO"),$A$1:$O$10,11,FALSE),"Complétez tab"))</f>
        <v/>
      </c>
      <c r="M204" s="47" t="str">
        <f>IF($A204="","",iferror(VLOOKUP(iferror(VLOOKUP($A204,Tableau!$A$1:$O$200,12,FALSE),"NO"),$A$1:$O$10,12,FALSE),"Complétez tab"))</f>
        <v/>
      </c>
      <c r="N204" s="47" t="str">
        <f>IF($A204="","",iferror(VLOOKUP(iferror(VLOOKUP($A204,Tableau!$A$1:$O$200,13,FALSE),"NO"),$A$1:$O$10,13,FALSE),"Complétez tab"))</f>
        <v/>
      </c>
      <c r="O204" s="47" t="str">
        <f>IF($A204="","",iferror(VLOOKUP(iferror(VLOOKUP($A204,Tableau!$A$1:$O$200,14,FALSE),"NO"),$A$1:$O$10,14,FALSE),"Complétez tab"))</f>
        <v/>
      </c>
      <c r="P204" s="47" t="str">
        <f>IF($A204="","",iferror(VLOOKUP(iferror(VLOOKUP($A204,Tableau!$A$1:$O$200,15,FALSE),"NO"),$A$1:$O$10,15,FALSE),"Complétez tab"))</f>
        <v/>
      </c>
      <c r="Q204" s="48">
        <f t="shared" si="1"/>
        <v>0</v>
      </c>
      <c r="R204" s="48">
        <f t="shared" si="2"/>
        <v>0</v>
      </c>
      <c r="S204" s="48" t="str">
        <f t="shared" si="3"/>
        <v/>
      </c>
      <c r="T204" s="48" t="str">
        <f t="shared" si="4"/>
        <v/>
      </c>
    </row>
    <row r="205">
      <c r="A205" s="45" t="str">
        <f>Listes!C195</f>
        <v/>
      </c>
      <c r="B205" s="46"/>
      <c r="C205" s="47" t="str">
        <f>IF($A205="","",iferror(VLOOKUP(iferror(VLOOKUP($A205,Tableau!$A$1:$O$200,2,FALSE),"NO"),$A$1:$O$10,2,FALSE),"Complétez tab"))</f>
        <v/>
      </c>
      <c r="D205" s="47" t="str">
        <f>IF($A205="","",iferror(VLOOKUP(iferror(VLOOKUP($A205,Tableau!$A$1:$O$200,3,FALSE),"NO"),$A$1:$O$10,3,FALSE),"Complétez tab"))</f>
        <v/>
      </c>
      <c r="E205" s="47" t="str">
        <f>IF($A205="","",iferror(VLOOKUP(iferror(VLOOKUP($A205,Tableau!$A$1:$O$200,4,FALSE),"NO"),$A$1:$O$10,4,FALSE),"Complétez tab"))</f>
        <v/>
      </c>
      <c r="F205" s="47" t="str">
        <f>IF($A205="","",iferror(VLOOKUP(iferror(VLOOKUP($A205,Tableau!$A$1:$O$200,5,FALSE),"NO"),$A$1:$O$10,5,FALSE),"Complétez tab"))</f>
        <v/>
      </c>
      <c r="G205" s="47" t="str">
        <f>IF($A205="","",iferror(VLOOKUP(iferror(VLOOKUP($A205,Tableau!$A$1:$O$200,6,FALSE),"NO"),$A$1:$O$10,6,FALSE),"Complétez tab"))</f>
        <v/>
      </c>
      <c r="H205" s="47" t="str">
        <f>IF($A205="","",iferror(VLOOKUP(iferror(VLOOKUP($A205,Tableau!$A$1:$O$200,7,FALSE),"NO"),$A$1:$O$10,7,FALSE),"Complétez tab"))</f>
        <v/>
      </c>
      <c r="I205" s="47" t="str">
        <f>IF($A205="","",iferror(VLOOKUP(iferror(VLOOKUP($A205,Tableau!$A$1:$O$200,8,FALSE),"NO"),$A$1:$O$10,8,FALSE),"Complétez tab"))</f>
        <v/>
      </c>
      <c r="J205" s="47" t="str">
        <f>IF($A205="","",iferror(VLOOKUP(iferror(VLOOKUP($A205,Tableau!$A$1:$O$200,9,FALSE),"NO"),$A$1:$O$10,9,FALSE),"Complétez tab"))</f>
        <v/>
      </c>
      <c r="K205" s="47" t="str">
        <f>IF($A205="","",iferror(VLOOKUP(iferror(VLOOKUP($A205,Tableau!$A$1:$O$200,10,FALSE),"NO"),$A$1:$O$10,10,FALSE),"Complétez tab"))</f>
        <v/>
      </c>
      <c r="L205" s="47" t="str">
        <f>IF($A205="","",iferror(VLOOKUP(iferror(VLOOKUP($A205,Tableau!$A$1:$O$200,11,FALSE),"NO"),$A$1:$O$10,11,FALSE),"Complétez tab"))</f>
        <v/>
      </c>
      <c r="M205" s="47" t="str">
        <f>IF($A205="","",iferror(VLOOKUP(iferror(VLOOKUP($A205,Tableau!$A$1:$O$200,12,FALSE),"NO"),$A$1:$O$10,12,FALSE),"Complétez tab"))</f>
        <v/>
      </c>
      <c r="N205" s="47" t="str">
        <f>IF($A205="","",iferror(VLOOKUP(iferror(VLOOKUP($A205,Tableau!$A$1:$O$200,13,FALSE),"NO"),$A$1:$O$10,13,FALSE),"Complétez tab"))</f>
        <v/>
      </c>
      <c r="O205" s="47" t="str">
        <f>IF($A205="","",iferror(VLOOKUP(iferror(VLOOKUP($A205,Tableau!$A$1:$O$200,14,FALSE),"NO"),$A$1:$O$10,14,FALSE),"Complétez tab"))</f>
        <v/>
      </c>
      <c r="P205" s="47" t="str">
        <f>IF($A205="","",iferror(VLOOKUP(iferror(VLOOKUP($A205,Tableau!$A$1:$O$200,15,FALSE),"NO"),$A$1:$O$10,15,FALSE),"Complétez tab"))</f>
        <v/>
      </c>
      <c r="Q205" s="48">
        <f t="shared" si="1"/>
        <v>0</v>
      </c>
      <c r="R205" s="48">
        <f t="shared" si="2"/>
        <v>0</v>
      </c>
      <c r="S205" s="48" t="str">
        <f t="shared" si="3"/>
        <v/>
      </c>
      <c r="T205" s="48" t="str">
        <f t="shared" si="4"/>
        <v/>
      </c>
    </row>
    <row r="206">
      <c r="A206" s="49" t="str">
        <f>Listes!C196</f>
        <v/>
      </c>
      <c r="B206" s="50"/>
      <c r="C206" s="47" t="str">
        <f>IF($A206="","",iferror(VLOOKUP(iferror(VLOOKUP($A206,Tableau!$A$1:$O$200,2,FALSE),"NO"),$A$1:$O$10,2,FALSE),"Complétez tab"))</f>
        <v/>
      </c>
      <c r="D206" s="47" t="str">
        <f>IF($A206="","",iferror(VLOOKUP(iferror(VLOOKUP($A206,Tableau!$A$1:$O$200,3,FALSE),"NO"),$A$1:$O$10,3,FALSE),"Complétez tab"))</f>
        <v/>
      </c>
      <c r="E206" s="47" t="str">
        <f>IF($A206="","",iferror(VLOOKUP(iferror(VLOOKUP($A206,Tableau!$A$1:$O$200,4,FALSE),"NO"),$A$1:$O$10,4,FALSE),"Complétez tab"))</f>
        <v/>
      </c>
      <c r="F206" s="47" t="str">
        <f>IF($A206="","",iferror(VLOOKUP(iferror(VLOOKUP($A206,Tableau!$A$1:$O$200,5,FALSE),"NO"),$A$1:$O$10,5,FALSE),"Complétez tab"))</f>
        <v/>
      </c>
      <c r="G206" s="47" t="str">
        <f>IF($A206="","",iferror(VLOOKUP(iferror(VLOOKUP($A206,Tableau!$A$1:$O$200,6,FALSE),"NO"),$A$1:$O$10,6,FALSE),"Complétez tab"))</f>
        <v/>
      </c>
      <c r="H206" s="47" t="str">
        <f>IF($A206="","",iferror(VLOOKUP(iferror(VLOOKUP($A206,Tableau!$A$1:$O$200,7,FALSE),"NO"),$A$1:$O$10,7,FALSE),"Complétez tab"))</f>
        <v/>
      </c>
      <c r="I206" s="47" t="str">
        <f>IF($A206="","",iferror(VLOOKUP(iferror(VLOOKUP($A206,Tableau!$A$1:$O$200,8,FALSE),"NO"),$A$1:$O$10,8,FALSE),"Complétez tab"))</f>
        <v/>
      </c>
      <c r="J206" s="47" t="str">
        <f>IF($A206="","",iferror(VLOOKUP(iferror(VLOOKUP($A206,Tableau!$A$1:$O$200,9,FALSE),"NO"),$A$1:$O$10,9,FALSE),"Complétez tab"))</f>
        <v/>
      </c>
      <c r="K206" s="47" t="str">
        <f>IF($A206="","",iferror(VLOOKUP(iferror(VLOOKUP($A206,Tableau!$A$1:$O$200,10,FALSE),"NO"),$A$1:$O$10,10,FALSE),"Complétez tab"))</f>
        <v/>
      </c>
      <c r="L206" s="47" t="str">
        <f>IF($A206="","",iferror(VLOOKUP(iferror(VLOOKUP($A206,Tableau!$A$1:$O$200,11,FALSE),"NO"),$A$1:$O$10,11,FALSE),"Complétez tab"))</f>
        <v/>
      </c>
      <c r="M206" s="47" t="str">
        <f>IF($A206="","",iferror(VLOOKUP(iferror(VLOOKUP($A206,Tableau!$A$1:$O$200,12,FALSE),"NO"),$A$1:$O$10,12,FALSE),"Complétez tab"))</f>
        <v/>
      </c>
      <c r="N206" s="47" t="str">
        <f>IF($A206="","",iferror(VLOOKUP(iferror(VLOOKUP($A206,Tableau!$A$1:$O$200,13,FALSE),"NO"),$A$1:$O$10,13,FALSE),"Complétez tab"))</f>
        <v/>
      </c>
      <c r="O206" s="47" t="str">
        <f>IF($A206="","",iferror(VLOOKUP(iferror(VLOOKUP($A206,Tableau!$A$1:$O$200,14,FALSE),"NO"),$A$1:$O$10,14,FALSE),"Complétez tab"))</f>
        <v/>
      </c>
      <c r="P206" s="47" t="str">
        <f>IF($A206="","",iferror(VLOOKUP(iferror(VLOOKUP($A206,Tableau!$A$1:$O$200,15,FALSE),"NO"),$A$1:$O$10,15,FALSE),"Complétez tab"))</f>
        <v/>
      </c>
      <c r="Q206" s="48">
        <f t="shared" si="1"/>
        <v>0</v>
      </c>
      <c r="R206" s="48">
        <f t="shared" si="2"/>
        <v>0</v>
      </c>
      <c r="S206" s="48" t="str">
        <f t="shared" si="3"/>
        <v/>
      </c>
      <c r="T206" s="48" t="str">
        <f t="shared" si="4"/>
        <v/>
      </c>
    </row>
    <row r="207">
      <c r="A207" s="45" t="str">
        <f>Listes!C197</f>
        <v/>
      </c>
      <c r="B207" s="46"/>
      <c r="C207" s="47" t="str">
        <f>IF($A207="","",iferror(VLOOKUP(iferror(VLOOKUP($A207,Tableau!$A$1:$O$200,2,FALSE),"NO"),$A$1:$O$10,2,FALSE),"Complétez tab"))</f>
        <v/>
      </c>
      <c r="D207" s="47" t="str">
        <f>IF($A207="","",iferror(VLOOKUP(iferror(VLOOKUP($A207,Tableau!$A$1:$O$200,3,FALSE),"NO"),$A$1:$O$10,3,FALSE),"Complétez tab"))</f>
        <v/>
      </c>
      <c r="E207" s="47" t="str">
        <f>IF($A207="","",iferror(VLOOKUP(iferror(VLOOKUP($A207,Tableau!$A$1:$O$200,4,FALSE),"NO"),$A$1:$O$10,4,FALSE),"Complétez tab"))</f>
        <v/>
      </c>
      <c r="F207" s="47" t="str">
        <f>IF($A207="","",iferror(VLOOKUP(iferror(VLOOKUP($A207,Tableau!$A$1:$O$200,5,FALSE),"NO"),$A$1:$O$10,5,FALSE),"Complétez tab"))</f>
        <v/>
      </c>
      <c r="G207" s="47" t="str">
        <f>IF($A207="","",iferror(VLOOKUP(iferror(VLOOKUP($A207,Tableau!$A$1:$O$200,6,FALSE),"NO"),$A$1:$O$10,6,FALSE),"Complétez tab"))</f>
        <v/>
      </c>
      <c r="H207" s="47" t="str">
        <f>IF($A207="","",iferror(VLOOKUP(iferror(VLOOKUP($A207,Tableau!$A$1:$O$200,7,FALSE),"NO"),$A$1:$O$10,7,FALSE),"Complétez tab"))</f>
        <v/>
      </c>
      <c r="I207" s="47" t="str">
        <f>IF($A207="","",iferror(VLOOKUP(iferror(VLOOKUP($A207,Tableau!$A$1:$O$200,8,FALSE),"NO"),$A$1:$O$10,8,FALSE),"Complétez tab"))</f>
        <v/>
      </c>
      <c r="J207" s="47" t="str">
        <f>IF($A207="","",iferror(VLOOKUP(iferror(VLOOKUP($A207,Tableau!$A$1:$O$200,9,FALSE),"NO"),$A$1:$O$10,9,FALSE),"Complétez tab"))</f>
        <v/>
      </c>
      <c r="K207" s="47" t="str">
        <f>IF($A207="","",iferror(VLOOKUP(iferror(VLOOKUP($A207,Tableau!$A$1:$O$200,10,FALSE),"NO"),$A$1:$O$10,10,FALSE),"Complétez tab"))</f>
        <v/>
      </c>
      <c r="L207" s="47" t="str">
        <f>IF($A207="","",iferror(VLOOKUP(iferror(VLOOKUP($A207,Tableau!$A$1:$O$200,11,FALSE),"NO"),$A$1:$O$10,11,FALSE),"Complétez tab"))</f>
        <v/>
      </c>
      <c r="M207" s="47" t="str">
        <f>IF($A207="","",iferror(VLOOKUP(iferror(VLOOKUP($A207,Tableau!$A$1:$O$200,12,FALSE),"NO"),$A$1:$O$10,12,FALSE),"Complétez tab"))</f>
        <v/>
      </c>
      <c r="N207" s="47" t="str">
        <f>IF($A207="","",iferror(VLOOKUP(iferror(VLOOKUP($A207,Tableau!$A$1:$O$200,13,FALSE),"NO"),$A$1:$O$10,13,FALSE),"Complétez tab"))</f>
        <v/>
      </c>
      <c r="O207" s="47" t="str">
        <f>IF($A207="","",iferror(VLOOKUP(iferror(VLOOKUP($A207,Tableau!$A$1:$O$200,14,FALSE),"NO"),$A$1:$O$10,14,FALSE),"Complétez tab"))</f>
        <v/>
      </c>
      <c r="P207" s="47" t="str">
        <f>IF($A207="","",iferror(VLOOKUP(iferror(VLOOKUP($A207,Tableau!$A$1:$O$200,15,FALSE),"NO"),$A$1:$O$10,15,FALSE),"Complétez tab"))</f>
        <v/>
      </c>
      <c r="Q207" s="48">
        <f t="shared" si="1"/>
        <v>0</v>
      </c>
      <c r="R207" s="48">
        <f t="shared" si="2"/>
        <v>0</v>
      </c>
      <c r="S207" s="48" t="str">
        <f t="shared" si="3"/>
        <v/>
      </c>
      <c r="T207" s="48" t="str">
        <f t="shared" si="4"/>
        <v/>
      </c>
    </row>
    <row r="208">
      <c r="A208" s="49" t="str">
        <f>Listes!C198</f>
        <v/>
      </c>
      <c r="B208" s="50"/>
      <c r="C208" s="47" t="str">
        <f>IF($A208="","",iferror(VLOOKUP(iferror(VLOOKUP($A208,Tableau!$A$1:$O$200,2,FALSE),"NO"),$A$1:$O$10,2,FALSE),"Complétez tab"))</f>
        <v/>
      </c>
      <c r="D208" s="47" t="str">
        <f>IF($A208="","",iferror(VLOOKUP(iferror(VLOOKUP($A208,Tableau!$A$1:$O$200,3,FALSE),"NO"),$A$1:$O$10,3,FALSE),"Complétez tab"))</f>
        <v/>
      </c>
      <c r="E208" s="47" t="str">
        <f>IF($A208="","",iferror(VLOOKUP(iferror(VLOOKUP($A208,Tableau!$A$1:$O$200,4,FALSE),"NO"),$A$1:$O$10,4,FALSE),"Complétez tab"))</f>
        <v/>
      </c>
      <c r="F208" s="47" t="str">
        <f>IF($A208="","",iferror(VLOOKUP(iferror(VLOOKUP($A208,Tableau!$A$1:$O$200,5,FALSE),"NO"),$A$1:$O$10,5,FALSE),"Complétez tab"))</f>
        <v/>
      </c>
      <c r="G208" s="47" t="str">
        <f>IF($A208="","",iferror(VLOOKUP(iferror(VLOOKUP($A208,Tableau!$A$1:$O$200,6,FALSE),"NO"),$A$1:$O$10,6,FALSE),"Complétez tab"))</f>
        <v/>
      </c>
      <c r="H208" s="47" t="str">
        <f>IF($A208="","",iferror(VLOOKUP(iferror(VLOOKUP($A208,Tableau!$A$1:$O$200,7,FALSE),"NO"),$A$1:$O$10,7,FALSE),"Complétez tab"))</f>
        <v/>
      </c>
      <c r="I208" s="47" t="str">
        <f>IF($A208="","",iferror(VLOOKUP(iferror(VLOOKUP($A208,Tableau!$A$1:$O$200,8,FALSE),"NO"),$A$1:$O$10,8,FALSE),"Complétez tab"))</f>
        <v/>
      </c>
      <c r="J208" s="47" t="str">
        <f>IF($A208="","",iferror(VLOOKUP(iferror(VLOOKUP($A208,Tableau!$A$1:$O$200,9,FALSE),"NO"),$A$1:$O$10,9,FALSE),"Complétez tab"))</f>
        <v/>
      </c>
      <c r="K208" s="47" t="str">
        <f>IF($A208="","",iferror(VLOOKUP(iferror(VLOOKUP($A208,Tableau!$A$1:$O$200,10,FALSE),"NO"),$A$1:$O$10,10,FALSE),"Complétez tab"))</f>
        <v/>
      </c>
      <c r="L208" s="47" t="str">
        <f>IF($A208="","",iferror(VLOOKUP(iferror(VLOOKUP($A208,Tableau!$A$1:$O$200,11,FALSE),"NO"),$A$1:$O$10,11,FALSE),"Complétez tab"))</f>
        <v/>
      </c>
      <c r="M208" s="47" t="str">
        <f>IF($A208="","",iferror(VLOOKUP(iferror(VLOOKUP($A208,Tableau!$A$1:$O$200,12,FALSE),"NO"),$A$1:$O$10,12,FALSE),"Complétez tab"))</f>
        <v/>
      </c>
      <c r="N208" s="47" t="str">
        <f>IF($A208="","",iferror(VLOOKUP(iferror(VLOOKUP($A208,Tableau!$A$1:$O$200,13,FALSE),"NO"),$A$1:$O$10,13,FALSE),"Complétez tab"))</f>
        <v/>
      </c>
      <c r="O208" s="47" t="str">
        <f>IF($A208="","",iferror(VLOOKUP(iferror(VLOOKUP($A208,Tableau!$A$1:$O$200,14,FALSE),"NO"),$A$1:$O$10,14,FALSE),"Complétez tab"))</f>
        <v/>
      </c>
      <c r="P208" s="47" t="str">
        <f>IF($A208="","",iferror(VLOOKUP(iferror(VLOOKUP($A208,Tableau!$A$1:$O$200,15,FALSE),"NO"),$A$1:$O$10,15,FALSE),"Complétez tab"))</f>
        <v/>
      </c>
      <c r="Q208" s="48">
        <f t="shared" si="1"/>
        <v>0</v>
      </c>
      <c r="R208" s="48">
        <f t="shared" si="2"/>
        <v>0</v>
      </c>
      <c r="S208" s="48" t="str">
        <f t="shared" si="3"/>
        <v/>
      </c>
      <c r="T208" s="48" t="str">
        <f t="shared" si="4"/>
        <v/>
      </c>
    </row>
    <row r="209">
      <c r="A209" s="45" t="str">
        <f>Listes!C199</f>
        <v/>
      </c>
      <c r="B209" s="46"/>
      <c r="C209" s="47" t="str">
        <f>IF($A209="","",iferror(VLOOKUP(iferror(VLOOKUP($A209,Tableau!$A$1:$O$200,2,FALSE),"NO"),$A$1:$O$10,2,FALSE),"Complétez tab"))</f>
        <v/>
      </c>
      <c r="D209" s="47" t="str">
        <f>IF($A209="","",iferror(VLOOKUP(iferror(VLOOKUP($A209,Tableau!$A$1:$O$200,3,FALSE),"NO"),$A$1:$O$10,3,FALSE),"Complétez tab"))</f>
        <v/>
      </c>
      <c r="E209" s="47" t="str">
        <f>IF($A209="","",iferror(VLOOKUP(iferror(VLOOKUP($A209,Tableau!$A$1:$O$200,4,FALSE),"NO"),$A$1:$O$10,4,FALSE),"Complétez tab"))</f>
        <v/>
      </c>
      <c r="F209" s="47" t="str">
        <f>IF($A209="","",iferror(VLOOKUP(iferror(VLOOKUP($A209,Tableau!$A$1:$O$200,5,FALSE),"NO"),$A$1:$O$10,5,FALSE),"Complétez tab"))</f>
        <v/>
      </c>
      <c r="G209" s="47" t="str">
        <f>IF($A209="","",iferror(VLOOKUP(iferror(VLOOKUP($A209,Tableau!$A$1:$O$200,6,FALSE),"NO"),$A$1:$O$10,6,FALSE),"Complétez tab"))</f>
        <v/>
      </c>
      <c r="H209" s="47" t="str">
        <f>IF($A209="","",iferror(VLOOKUP(iferror(VLOOKUP($A209,Tableau!$A$1:$O$200,7,FALSE),"NO"),$A$1:$O$10,7,FALSE),"Complétez tab"))</f>
        <v/>
      </c>
      <c r="I209" s="47" t="str">
        <f>IF($A209="","",iferror(VLOOKUP(iferror(VLOOKUP($A209,Tableau!$A$1:$O$200,8,FALSE),"NO"),$A$1:$O$10,8,FALSE),"Complétez tab"))</f>
        <v/>
      </c>
      <c r="J209" s="47" t="str">
        <f>IF($A209="","",iferror(VLOOKUP(iferror(VLOOKUP($A209,Tableau!$A$1:$O$200,9,FALSE),"NO"),$A$1:$O$10,9,FALSE),"Complétez tab"))</f>
        <v/>
      </c>
      <c r="K209" s="47" t="str">
        <f>IF($A209="","",iferror(VLOOKUP(iferror(VLOOKUP($A209,Tableau!$A$1:$O$200,10,FALSE),"NO"),$A$1:$O$10,10,FALSE),"Complétez tab"))</f>
        <v/>
      </c>
      <c r="L209" s="47" t="str">
        <f>IF($A209="","",iferror(VLOOKUP(iferror(VLOOKUP($A209,Tableau!$A$1:$O$200,11,FALSE),"NO"),$A$1:$O$10,11,FALSE),"Complétez tab"))</f>
        <v/>
      </c>
      <c r="M209" s="47" t="str">
        <f>IF($A209="","",iferror(VLOOKUP(iferror(VLOOKUP($A209,Tableau!$A$1:$O$200,12,FALSE),"NO"),$A$1:$O$10,12,FALSE),"Complétez tab"))</f>
        <v/>
      </c>
      <c r="N209" s="47" t="str">
        <f>IF($A209="","",iferror(VLOOKUP(iferror(VLOOKUP($A209,Tableau!$A$1:$O$200,13,FALSE),"NO"),$A$1:$O$10,13,FALSE),"Complétez tab"))</f>
        <v/>
      </c>
      <c r="O209" s="47" t="str">
        <f>IF($A209="","",iferror(VLOOKUP(iferror(VLOOKUP($A209,Tableau!$A$1:$O$200,14,FALSE),"NO"),$A$1:$O$10,14,FALSE),"Complétez tab"))</f>
        <v/>
      </c>
      <c r="P209" s="47" t="str">
        <f>IF($A209="","",iferror(VLOOKUP(iferror(VLOOKUP($A209,Tableau!$A$1:$O$200,15,FALSE),"NO"),$A$1:$O$10,15,FALSE),"Complétez tab"))</f>
        <v/>
      </c>
      <c r="Q209" s="48">
        <f t="shared" si="1"/>
        <v>0</v>
      </c>
      <c r="R209" s="48">
        <f t="shared" si="2"/>
        <v>0</v>
      </c>
      <c r="S209" s="48" t="str">
        <f t="shared" si="3"/>
        <v/>
      </c>
      <c r="T209" s="48" t="str">
        <f t="shared" si="4"/>
        <v/>
      </c>
    </row>
    <row r="210">
      <c r="A210" s="49" t="str">
        <f>Listes!C200</f>
        <v/>
      </c>
      <c r="B210" s="50"/>
      <c r="C210" s="47" t="str">
        <f>IF($A210="","",iferror(VLOOKUP(iferror(VLOOKUP($A210,Tableau!$A$1:$O$200,2,FALSE),"NO"),$A$1:$O$10,2,FALSE),"Complétez tab"))</f>
        <v/>
      </c>
      <c r="D210" s="47" t="str">
        <f>IF($A210="","",iferror(VLOOKUP(iferror(VLOOKUP($A210,Tableau!$A$1:$O$200,3,FALSE),"NO"),$A$1:$O$10,3,FALSE),"Complétez tab"))</f>
        <v/>
      </c>
      <c r="E210" s="47" t="str">
        <f>IF($A210="","",iferror(VLOOKUP(iferror(VLOOKUP($A210,Tableau!$A$1:$O$200,4,FALSE),"NO"),$A$1:$O$10,4,FALSE),"Complétez tab"))</f>
        <v/>
      </c>
      <c r="F210" s="47" t="str">
        <f>IF($A210="","",iferror(VLOOKUP(iferror(VLOOKUP($A210,Tableau!$A$1:$O$200,5,FALSE),"NO"),$A$1:$O$10,5,FALSE),"Complétez tab"))</f>
        <v/>
      </c>
      <c r="G210" s="47" t="str">
        <f>IF($A210="","",iferror(VLOOKUP(iferror(VLOOKUP($A210,Tableau!$A$1:$O$200,6,FALSE),"NO"),$A$1:$O$10,6,FALSE),"Complétez tab"))</f>
        <v/>
      </c>
      <c r="H210" s="47" t="str">
        <f>IF($A210="","",iferror(VLOOKUP(iferror(VLOOKUP($A210,Tableau!$A$1:$O$200,7,FALSE),"NO"),$A$1:$O$10,7,FALSE),"Complétez tab"))</f>
        <v/>
      </c>
      <c r="I210" s="47" t="str">
        <f>IF($A210="","",iferror(VLOOKUP(iferror(VLOOKUP($A210,Tableau!$A$1:$O$200,8,FALSE),"NO"),$A$1:$O$10,8,FALSE),"Complétez tab"))</f>
        <v/>
      </c>
      <c r="J210" s="47" t="str">
        <f>IF($A210="","",iferror(VLOOKUP(iferror(VLOOKUP($A210,Tableau!$A$1:$O$200,9,FALSE),"NO"),$A$1:$O$10,9,FALSE),"Complétez tab"))</f>
        <v/>
      </c>
      <c r="K210" s="47" t="str">
        <f>IF($A210="","",iferror(VLOOKUP(iferror(VLOOKUP($A210,Tableau!$A$1:$O$200,10,FALSE),"NO"),$A$1:$O$10,10,FALSE),"Complétez tab"))</f>
        <v/>
      </c>
      <c r="L210" s="47" t="str">
        <f>IF($A210="","",iferror(VLOOKUP(iferror(VLOOKUP($A210,Tableau!$A$1:$O$200,11,FALSE),"NO"),$A$1:$O$10,11,FALSE),"Complétez tab"))</f>
        <v/>
      </c>
      <c r="M210" s="47" t="str">
        <f>IF($A210="","",iferror(VLOOKUP(iferror(VLOOKUP($A210,Tableau!$A$1:$O$200,12,FALSE),"NO"),$A$1:$O$10,12,FALSE),"Complétez tab"))</f>
        <v/>
      </c>
      <c r="N210" s="47" t="str">
        <f>IF($A210="","",iferror(VLOOKUP(iferror(VLOOKUP($A210,Tableau!$A$1:$O$200,13,FALSE),"NO"),$A$1:$O$10,13,FALSE),"Complétez tab"))</f>
        <v/>
      </c>
      <c r="O210" s="47" t="str">
        <f>IF($A210="","",iferror(VLOOKUP(iferror(VLOOKUP($A210,Tableau!$A$1:$O$200,14,FALSE),"NO"),$A$1:$O$10,14,FALSE),"Complétez tab"))</f>
        <v/>
      </c>
      <c r="P210" s="47" t="str">
        <f>IF($A210="","",iferror(VLOOKUP(iferror(VLOOKUP($A210,Tableau!$A$1:$O$200,15,FALSE),"NO"),$A$1:$O$10,15,FALSE),"Complétez tab"))</f>
        <v/>
      </c>
      <c r="Q210" s="48">
        <f t="shared" si="1"/>
        <v>0</v>
      </c>
      <c r="R210" s="48">
        <f t="shared" si="2"/>
        <v>0</v>
      </c>
      <c r="S210" s="48" t="str">
        <f t="shared" si="3"/>
        <v/>
      </c>
      <c r="T210" s="48" t="str">
        <f t="shared" si="4"/>
        <v/>
      </c>
    </row>
    <row r="211">
      <c r="A211" s="45" t="str">
        <f>Listes!C201</f>
        <v/>
      </c>
      <c r="B211" s="46"/>
      <c r="C211" s="47" t="str">
        <f>IF($A211="","",iferror(VLOOKUP(iferror(VLOOKUP($A211,Tableau!$A$1:$O$200,2,FALSE),"NO"),$A$1:$O$10,2,FALSE),"Complétez tab"))</f>
        <v/>
      </c>
      <c r="D211" s="47" t="str">
        <f>IF($A211="","",iferror(VLOOKUP(iferror(VLOOKUP($A211,Tableau!$A$1:$O$200,3,FALSE),"NO"),$A$1:$O$10,3,FALSE),"Complétez tab"))</f>
        <v/>
      </c>
      <c r="E211" s="47" t="str">
        <f>IF($A211="","",iferror(VLOOKUP(iferror(VLOOKUP($A211,Tableau!$A$1:$O$200,4,FALSE),"NO"),$A$1:$O$10,4,FALSE),"Complétez tab"))</f>
        <v/>
      </c>
      <c r="F211" s="47" t="str">
        <f>IF($A211="","",iferror(VLOOKUP(iferror(VLOOKUP($A211,Tableau!$A$1:$O$200,5,FALSE),"NO"),$A$1:$O$10,5,FALSE),"Complétez tab"))</f>
        <v/>
      </c>
      <c r="G211" s="47" t="str">
        <f>IF($A211="","",iferror(VLOOKUP(iferror(VLOOKUP($A211,Tableau!$A$1:$O$200,6,FALSE),"NO"),$A$1:$O$10,6,FALSE),"Complétez tab"))</f>
        <v/>
      </c>
      <c r="H211" s="47" t="str">
        <f>IF($A211="","",iferror(VLOOKUP(iferror(VLOOKUP($A211,Tableau!$A$1:$O$200,7,FALSE),"NO"),$A$1:$O$10,7,FALSE),"Complétez tab"))</f>
        <v/>
      </c>
      <c r="I211" s="47" t="str">
        <f>IF($A211="","",iferror(VLOOKUP(iferror(VLOOKUP($A211,Tableau!$A$1:$O$200,8,FALSE),"NO"),$A$1:$O$10,8,FALSE),"Complétez tab"))</f>
        <v/>
      </c>
      <c r="J211" s="47" t="str">
        <f>IF($A211="","",iferror(VLOOKUP(iferror(VLOOKUP($A211,Tableau!$A$1:$O$200,9,FALSE),"NO"),$A$1:$O$10,9,FALSE),"Complétez tab"))</f>
        <v/>
      </c>
      <c r="K211" s="47" t="str">
        <f>IF($A211="","",iferror(VLOOKUP(iferror(VLOOKUP($A211,Tableau!$A$1:$O$200,10,FALSE),"NO"),$A$1:$O$10,10,FALSE),"Complétez tab"))</f>
        <v/>
      </c>
      <c r="L211" s="47" t="str">
        <f>IF($A211="","",iferror(VLOOKUP(iferror(VLOOKUP($A211,Tableau!$A$1:$O$200,11,FALSE),"NO"),$A$1:$O$10,11,FALSE),"Complétez tab"))</f>
        <v/>
      </c>
      <c r="M211" s="47" t="str">
        <f>IF($A211="","",iferror(VLOOKUP(iferror(VLOOKUP($A211,Tableau!$A$1:$O$200,12,FALSE),"NO"),$A$1:$O$10,12,FALSE),"Complétez tab"))</f>
        <v/>
      </c>
      <c r="N211" s="47" t="str">
        <f>IF($A211="","",iferror(VLOOKUP(iferror(VLOOKUP($A211,Tableau!$A$1:$O$200,13,FALSE),"NO"),$A$1:$O$10,13,FALSE),"Complétez tab"))</f>
        <v/>
      </c>
      <c r="O211" s="47" t="str">
        <f>IF($A211="","",iferror(VLOOKUP(iferror(VLOOKUP($A211,Tableau!$A$1:$O$200,14,FALSE),"NO"),$A$1:$O$10,14,FALSE),"Complétez tab"))</f>
        <v/>
      </c>
      <c r="P211" s="47" t="str">
        <f>IF($A211="","",iferror(VLOOKUP(iferror(VLOOKUP($A211,Tableau!$A$1:$O$200,15,FALSE),"NO"),$A$1:$O$10,15,FALSE),"Complétez tab"))</f>
        <v/>
      </c>
      <c r="Q211" s="52"/>
    </row>
    <row r="212">
      <c r="A212" s="49" t="str">
        <f>Listes!C202</f>
        <v/>
      </c>
      <c r="B212" s="50"/>
      <c r="C212" s="47" t="str">
        <f>IF($A212="","",iferror(VLOOKUP(iferror(VLOOKUP($A212,Tableau!$A$1:$O$200,2,FALSE),"NO"),$A$1:$O$10,2,FALSE),"Complétez tab"))</f>
        <v/>
      </c>
      <c r="D212" s="47" t="str">
        <f>IF($A212="","",iferror(VLOOKUP(iferror(VLOOKUP($A212,Tableau!$A$1:$O$200,3,FALSE),"NO"),$A$1:$O$10,3,FALSE),"Complétez tab"))</f>
        <v/>
      </c>
      <c r="E212" s="47" t="str">
        <f>IF($A212="","",iferror(VLOOKUP(iferror(VLOOKUP($A212,Tableau!$A$1:$O$200,4,FALSE),"NO"),$A$1:$O$10,4,FALSE),"Complétez tab"))</f>
        <v/>
      </c>
      <c r="F212" s="47" t="str">
        <f>IF($A212="","",iferror(VLOOKUP(iferror(VLOOKUP($A212,Tableau!$A$1:$O$200,5,FALSE),"NO"),$A$1:$O$10,5,FALSE),"Complétez tab"))</f>
        <v/>
      </c>
      <c r="G212" s="47" t="str">
        <f>IF($A212="","",iferror(VLOOKUP(iferror(VLOOKUP($A212,Tableau!$A$1:$O$200,6,FALSE),"NO"),$A$1:$O$10,6,FALSE),"Complétez tab"))</f>
        <v/>
      </c>
      <c r="H212" s="47" t="str">
        <f>IF($A212="","",iferror(VLOOKUP(iferror(VLOOKUP($A212,Tableau!$A$1:$O$200,7,FALSE),"NO"),$A$1:$O$10,7,FALSE),"Complétez tab"))</f>
        <v/>
      </c>
      <c r="I212" s="47" t="str">
        <f>IF($A212="","",iferror(VLOOKUP(iferror(VLOOKUP($A212,Tableau!$A$1:$O$200,8,FALSE),"NO"),$A$1:$O$10,8,FALSE),"Complétez tab"))</f>
        <v/>
      </c>
      <c r="J212" s="47" t="str">
        <f>IF($A212="","",iferror(VLOOKUP(iferror(VLOOKUP($A212,Tableau!$A$1:$O$200,9,FALSE),"NO"),$A$1:$O$10,9,FALSE),"Complétez tab"))</f>
        <v/>
      </c>
      <c r="K212" s="47" t="str">
        <f>IF($A212="","",iferror(VLOOKUP(iferror(VLOOKUP($A212,Tableau!$A$1:$O$200,10,FALSE),"NO"),$A$1:$O$10,10,FALSE),"Complétez tab"))</f>
        <v/>
      </c>
      <c r="L212" s="47" t="str">
        <f>IF($A212="","",iferror(VLOOKUP(iferror(VLOOKUP($A212,Tableau!$A$1:$O$200,11,FALSE),"NO"),$A$1:$O$10,11,FALSE),"Complétez tab"))</f>
        <v/>
      </c>
      <c r="M212" s="47" t="str">
        <f>IF($A212="","",iferror(VLOOKUP(iferror(VLOOKUP($A212,Tableau!$A$1:$O$200,12,FALSE),"NO"),$A$1:$O$10,12,FALSE),"Complétez tab"))</f>
        <v/>
      </c>
      <c r="N212" s="47" t="str">
        <f>IF($A212="","",iferror(VLOOKUP(iferror(VLOOKUP($A212,Tableau!$A$1:$O$200,13,FALSE),"NO"),$A$1:$O$10,13,FALSE),"Complétez tab"))</f>
        <v/>
      </c>
      <c r="O212" s="47" t="str">
        <f>IF($A212="","",iferror(VLOOKUP(iferror(VLOOKUP($A212,Tableau!$A$1:$O$200,14,FALSE),"NO"),$A$1:$O$10,14,FALSE),"Complétez tab"))</f>
        <v/>
      </c>
      <c r="P212" s="47" t="str">
        <f>IF($A212="","",iferror(VLOOKUP(iferror(VLOOKUP($A212,Tableau!$A$1:$O$200,15,FALSE),"NO"),$A$1:$O$10,15,FALSE),"Complétez tab"))</f>
        <v/>
      </c>
      <c r="Q212" s="52"/>
    </row>
    <row r="213">
      <c r="A213" s="45" t="str">
        <f>Listes!C203</f>
        <v/>
      </c>
      <c r="B213" s="46"/>
      <c r="C213" s="47" t="str">
        <f>IF($A213="","",iferror(VLOOKUP(iferror(VLOOKUP($A213,Tableau!$A$1:$O$200,2,FALSE),"NO"),$A$1:$O$10,2,FALSE),"Complétez tab"))</f>
        <v/>
      </c>
      <c r="D213" s="47" t="str">
        <f>IF($A213="","",iferror(VLOOKUP(iferror(VLOOKUP($A213,Tableau!$A$1:$O$200,3,FALSE),"NO"),$A$1:$O$10,3,FALSE),"Complétez tab"))</f>
        <v/>
      </c>
      <c r="E213" s="47" t="str">
        <f>IF($A213="","",iferror(VLOOKUP(iferror(VLOOKUP($A213,Tableau!$A$1:$O$200,4,FALSE),"NO"),$A$1:$O$10,4,FALSE),"Complétez tab"))</f>
        <v/>
      </c>
      <c r="F213" s="47" t="str">
        <f>IF($A213="","",iferror(VLOOKUP(iferror(VLOOKUP($A213,Tableau!$A$1:$O$200,5,FALSE),"NO"),$A$1:$O$10,5,FALSE),"Complétez tab"))</f>
        <v/>
      </c>
      <c r="G213" s="47" t="str">
        <f>IF($A213="","",iferror(VLOOKUP(iferror(VLOOKUP($A213,Tableau!$A$1:$O$200,6,FALSE),"NO"),$A$1:$O$10,6,FALSE),"Complétez tab"))</f>
        <v/>
      </c>
      <c r="H213" s="47" t="str">
        <f>IF($A213="","",iferror(VLOOKUP(iferror(VLOOKUP($A213,Tableau!$A$1:$O$200,7,FALSE),"NO"),$A$1:$O$10,7,FALSE),"Complétez tab"))</f>
        <v/>
      </c>
      <c r="I213" s="47" t="str">
        <f>IF($A213="","",iferror(VLOOKUP(iferror(VLOOKUP($A213,Tableau!$A$1:$O$200,8,FALSE),"NO"),$A$1:$O$10,8,FALSE),"Complétez tab"))</f>
        <v/>
      </c>
      <c r="J213" s="47" t="str">
        <f>IF($A213="","",iferror(VLOOKUP(iferror(VLOOKUP($A213,Tableau!$A$1:$O$200,9,FALSE),"NO"),$A$1:$O$10,9,FALSE),"Complétez tab"))</f>
        <v/>
      </c>
      <c r="K213" s="47" t="str">
        <f>IF($A213="","",iferror(VLOOKUP(iferror(VLOOKUP($A213,Tableau!$A$1:$O$200,10,FALSE),"NO"),$A$1:$O$10,10,FALSE),"Complétez tab"))</f>
        <v/>
      </c>
      <c r="L213" s="47" t="str">
        <f>IF($A213="","",iferror(VLOOKUP(iferror(VLOOKUP($A213,Tableau!$A$1:$O$200,11,FALSE),"NO"),$A$1:$O$10,11,FALSE),"Complétez tab"))</f>
        <v/>
      </c>
      <c r="M213" s="47" t="str">
        <f>IF($A213="","",iferror(VLOOKUP(iferror(VLOOKUP($A213,Tableau!$A$1:$O$200,12,FALSE),"NO"),$A$1:$O$10,12,FALSE),"Complétez tab"))</f>
        <v/>
      </c>
      <c r="N213" s="47" t="str">
        <f>IF($A213="","",iferror(VLOOKUP(iferror(VLOOKUP($A213,Tableau!$A$1:$O$200,13,FALSE),"NO"),$A$1:$O$10,13,FALSE),"Complétez tab"))</f>
        <v/>
      </c>
      <c r="O213" s="47" t="str">
        <f>IF($A213="","",iferror(VLOOKUP(iferror(VLOOKUP($A213,Tableau!$A$1:$O$200,14,FALSE),"NO"),$A$1:$O$10,14,FALSE),"Complétez tab"))</f>
        <v/>
      </c>
      <c r="P213" s="47" t="str">
        <f>IF($A213="","",iferror(VLOOKUP(iferror(VLOOKUP($A213,Tableau!$A$1:$O$200,15,FALSE),"NO"),$A$1:$O$10,15,FALSE),"Complétez tab"))</f>
        <v/>
      </c>
      <c r="Q213" s="52"/>
    </row>
    <row r="214">
      <c r="A214" s="49" t="str">
        <f>Listes!C204</f>
        <v/>
      </c>
      <c r="B214" s="50"/>
      <c r="C214" s="47" t="str">
        <f>IF($A214="","",iferror(VLOOKUP(iferror(VLOOKUP($A214,Tableau!$A$1:$O$200,2,FALSE),"NO"),$A$1:$O$10,2,FALSE),"Complétez tab"))</f>
        <v/>
      </c>
      <c r="D214" s="47" t="str">
        <f>IF($A214="","",iferror(VLOOKUP(iferror(VLOOKUP($A214,Tableau!$A$1:$O$200,3,FALSE),"NO"),$A$1:$O$10,3,FALSE),"Complétez tab"))</f>
        <v/>
      </c>
      <c r="E214" s="47" t="str">
        <f>IF($A214="","",iferror(VLOOKUP(iferror(VLOOKUP($A214,Tableau!$A$1:$O$200,4,FALSE),"NO"),$A$1:$O$10,4,FALSE),"Complétez tab"))</f>
        <v/>
      </c>
      <c r="F214" s="47" t="str">
        <f>IF($A214="","",iferror(VLOOKUP(iferror(VLOOKUP($A214,Tableau!$A$1:$O$200,5,FALSE),"NO"),$A$1:$O$10,5,FALSE),"Complétez tab"))</f>
        <v/>
      </c>
      <c r="G214" s="47" t="str">
        <f>IF($A214="","",iferror(VLOOKUP(iferror(VLOOKUP($A214,Tableau!$A$1:$O$200,6,FALSE),"NO"),$A$1:$O$10,6,FALSE),"Complétez tab"))</f>
        <v/>
      </c>
      <c r="H214" s="47" t="str">
        <f>IF($A214="","",iferror(VLOOKUP(iferror(VLOOKUP($A214,Tableau!$A$1:$O$200,7,FALSE),"NO"),$A$1:$O$10,7,FALSE),"Complétez tab"))</f>
        <v/>
      </c>
      <c r="I214" s="47" t="str">
        <f>IF($A214="","",iferror(VLOOKUP(iferror(VLOOKUP($A214,Tableau!$A$1:$O$200,8,FALSE),"NO"),$A$1:$O$10,8,FALSE),"Complétez tab"))</f>
        <v/>
      </c>
      <c r="J214" s="47" t="str">
        <f>IF($A214="","",iferror(VLOOKUP(iferror(VLOOKUP($A214,Tableau!$A$1:$O$200,9,FALSE),"NO"),$A$1:$O$10,9,FALSE),"Complétez tab"))</f>
        <v/>
      </c>
      <c r="K214" s="47" t="str">
        <f>IF($A214="","",iferror(VLOOKUP(iferror(VLOOKUP($A214,Tableau!$A$1:$O$200,10,FALSE),"NO"),$A$1:$O$10,10,FALSE),"Complétez tab"))</f>
        <v/>
      </c>
      <c r="L214" s="47" t="str">
        <f>IF($A214="","",iferror(VLOOKUP(iferror(VLOOKUP($A214,Tableau!$A$1:$O$200,11,FALSE),"NO"),$A$1:$O$10,11,FALSE),"Complétez tab"))</f>
        <v/>
      </c>
      <c r="M214" s="47" t="str">
        <f>IF($A214="","",iferror(VLOOKUP(iferror(VLOOKUP($A214,Tableau!$A$1:$O$200,12,FALSE),"NO"),$A$1:$O$10,12,FALSE),"Complétez tab"))</f>
        <v/>
      </c>
      <c r="N214" s="47" t="str">
        <f>IF($A214="","",iferror(VLOOKUP(iferror(VLOOKUP($A214,Tableau!$A$1:$O$200,13,FALSE),"NO"),$A$1:$O$10,13,FALSE),"Complétez tab"))</f>
        <v/>
      </c>
      <c r="O214" s="47" t="str">
        <f>IF($A214="","",iferror(VLOOKUP(iferror(VLOOKUP($A214,Tableau!$A$1:$O$200,14,FALSE),"NO"),$A$1:$O$10,14,FALSE),"Complétez tab"))</f>
        <v/>
      </c>
      <c r="P214" s="47" t="str">
        <f>IF($A214="","",iferror(VLOOKUP(iferror(VLOOKUP($A214,Tableau!$A$1:$O$200,15,FALSE),"NO"),$A$1:$O$10,15,FALSE),"Complétez tab"))</f>
        <v/>
      </c>
      <c r="Q214" s="52"/>
    </row>
    <row r="215">
      <c r="A215" s="45" t="str">
        <f>Listes!C205</f>
        <v/>
      </c>
      <c r="B215" s="46"/>
      <c r="C215" s="47" t="str">
        <f>IF($A215="","",iferror(VLOOKUP(iferror(VLOOKUP($A215,Tableau!$A$1:$O$200,2,FALSE),"NO"),$A$1:$O$10,2,FALSE),"Complétez tab"))</f>
        <v/>
      </c>
      <c r="D215" s="47" t="str">
        <f>IF($A215="","",iferror(VLOOKUP(iferror(VLOOKUP($A215,Tableau!$A$1:$O$200,3,FALSE),"NO"),$A$1:$O$10,3,FALSE),"Complétez tab"))</f>
        <v/>
      </c>
      <c r="E215" s="47" t="str">
        <f>IF($A215="","",iferror(VLOOKUP(iferror(VLOOKUP($A215,Tableau!$A$1:$O$200,4,FALSE),"NO"),$A$1:$O$10,4,FALSE),"Complétez tab"))</f>
        <v/>
      </c>
      <c r="F215" s="47" t="str">
        <f>IF($A215="","",iferror(VLOOKUP(iferror(VLOOKUP($A215,Tableau!$A$1:$O$200,5,FALSE),"NO"),$A$1:$O$10,5,FALSE),"Complétez tab"))</f>
        <v/>
      </c>
      <c r="G215" s="47" t="str">
        <f>IF($A215="","",iferror(VLOOKUP(iferror(VLOOKUP($A215,Tableau!$A$1:$O$200,6,FALSE),"NO"),$A$1:$O$10,6,FALSE),"Complétez tab"))</f>
        <v/>
      </c>
      <c r="H215" s="47" t="str">
        <f>IF($A215="","",iferror(VLOOKUP(iferror(VLOOKUP($A215,Tableau!$A$1:$O$200,7,FALSE),"NO"),$A$1:$O$10,7,FALSE),"Complétez tab"))</f>
        <v/>
      </c>
      <c r="I215" s="47" t="str">
        <f>IF($A215="","",iferror(VLOOKUP(iferror(VLOOKUP($A215,Tableau!$A$1:$O$200,8,FALSE),"NO"),$A$1:$O$10,8,FALSE),"Complétez tab"))</f>
        <v/>
      </c>
      <c r="J215" s="47" t="str">
        <f>IF($A215="","",iferror(VLOOKUP(iferror(VLOOKUP($A215,Tableau!$A$1:$O$200,9,FALSE),"NO"),$A$1:$O$10,9,FALSE),"Complétez tab"))</f>
        <v/>
      </c>
      <c r="K215" s="47" t="str">
        <f>IF($A215="","",iferror(VLOOKUP(iferror(VLOOKUP($A215,Tableau!$A$1:$O$200,10,FALSE),"NO"),$A$1:$O$10,10,FALSE),"Complétez tab"))</f>
        <v/>
      </c>
      <c r="L215" s="47" t="str">
        <f>IF($A215="","",iferror(VLOOKUP(iferror(VLOOKUP($A215,Tableau!$A$1:$O$200,11,FALSE),"NO"),$A$1:$O$10,11,FALSE),"Complétez tab"))</f>
        <v/>
      </c>
      <c r="M215" s="47" t="str">
        <f>IF($A215="","",iferror(VLOOKUP(iferror(VLOOKUP($A215,Tableau!$A$1:$O$200,12,FALSE),"NO"),$A$1:$O$10,12,FALSE),"Complétez tab"))</f>
        <v/>
      </c>
      <c r="N215" s="47" t="str">
        <f>IF($A215="","",iferror(VLOOKUP(iferror(VLOOKUP($A215,Tableau!$A$1:$O$200,13,FALSE),"NO"),$A$1:$O$10,13,FALSE),"Complétez tab"))</f>
        <v/>
      </c>
      <c r="O215" s="47" t="str">
        <f>IF($A215="","",iferror(VLOOKUP(iferror(VLOOKUP($A215,Tableau!$A$1:$O$200,14,FALSE),"NO"),$A$1:$O$10,14,FALSE),"Complétez tab"))</f>
        <v/>
      </c>
      <c r="P215" s="47" t="str">
        <f>IF($A215="","",iferror(VLOOKUP(iferror(VLOOKUP($A215,Tableau!$A$1:$O$200,15,FALSE),"NO"),$A$1:$O$10,15,FALSE),"Complétez tab"))</f>
        <v/>
      </c>
      <c r="Q215" s="52"/>
    </row>
  </sheetData>
  <mergeCells count="215">
    <mergeCell ref="A167:B167"/>
    <mergeCell ref="A163:B163"/>
    <mergeCell ref="A164:B164"/>
    <mergeCell ref="A165:B165"/>
    <mergeCell ref="A166:B166"/>
    <mergeCell ref="A161:B161"/>
    <mergeCell ref="A159:B159"/>
    <mergeCell ref="A156:B156"/>
    <mergeCell ref="A157:B157"/>
    <mergeCell ref="A148:B148"/>
    <mergeCell ref="A150:B150"/>
    <mergeCell ref="A149:B149"/>
    <mergeCell ref="A154:B154"/>
    <mergeCell ref="A152:B152"/>
    <mergeCell ref="A153:B153"/>
    <mergeCell ref="A168:B168"/>
    <mergeCell ref="A169:B169"/>
    <mergeCell ref="A170:B170"/>
    <mergeCell ref="A171:B171"/>
    <mergeCell ref="A174:B174"/>
    <mergeCell ref="A172:B172"/>
    <mergeCell ref="A173:B173"/>
    <mergeCell ref="A145:B145"/>
    <mergeCell ref="A144:B144"/>
    <mergeCell ref="A158:B158"/>
    <mergeCell ref="A151:B151"/>
    <mergeCell ref="A155:B155"/>
    <mergeCell ref="A183:B183"/>
    <mergeCell ref="A184:B184"/>
    <mergeCell ref="A181:B181"/>
    <mergeCell ref="A180:B180"/>
    <mergeCell ref="A185:B185"/>
    <mergeCell ref="A175:B175"/>
    <mergeCell ref="A176:B176"/>
    <mergeCell ref="A177:B177"/>
    <mergeCell ref="A179:B179"/>
    <mergeCell ref="A178:B178"/>
    <mergeCell ref="A182:B182"/>
    <mergeCell ref="A146:B146"/>
    <mergeCell ref="A147:B147"/>
    <mergeCell ref="A160:B160"/>
    <mergeCell ref="A162:B162"/>
    <mergeCell ref="A143:B143"/>
    <mergeCell ref="A142:B142"/>
    <mergeCell ref="A141:B141"/>
    <mergeCell ref="A136:B136"/>
    <mergeCell ref="A137:B137"/>
    <mergeCell ref="A139:B139"/>
    <mergeCell ref="A140:B140"/>
    <mergeCell ref="A138:B138"/>
    <mergeCell ref="A187:B187"/>
    <mergeCell ref="A188:B188"/>
    <mergeCell ref="A32:B32"/>
    <mergeCell ref="A31:B31"/>
    <mergeCell ref="A29:B29"/>
    <mergeCell ref="A28:B28"/>
    <mergeCell ref="A27:B27"/>
    <mergeCell ref="A24:B24"/>
    <mergeCell ref="A26:B26"/>
    <mergeCell ref="A25:B25"/>
    <mergeCell ref="A22:B22"/>
    <mergeCell ref="A23:B23"/>
    <mergeCell ref="A19:B19"/>
    <mergeCell ref="A21:B21"/>
    <mergeCell ref="A33:B33"/>
    <mergeCell ref="A38:B38"/>
    <mergeCell ref="A37:B37"/>
    <mergeCell ref="A36:B36"/>
    <mergeCell ref="A35:B35"/>
    <mergeCell ref="A34:B34"/>
    <mergeCell ref="A30:B30"/>
    <mergeCell ref="A43:B43"/>
    <mergeCell ref="A41:B41"/>
    <mergeCell ref="A56:B56"/>
    <mergeCell ref="A53:B53"/>
    <mergeCell ref="A55:B55"/>
    <mergeCell ref="A51:B51"/>
    <mergeCell ref="A50:B50"/>
    <mergeCell ref="A47:B47"/>
    <mergeCell ref="A48:B48"/>
    <mergeCell ref="A49:B49"/>
    <mergeCell ref="J1:K1"/>
    <mergeCell ref="H1:I1"/>
    <mergeCell ref="M15:N15"/>
    <mergeCell ref="I15:J15"/>
    <mergeCell ref="K15:L15"/>
    <mergeCell ref="O15:P15"/>
    <mergeCell ref="E15:F15"/>
    <mergeCell ref="G15:H15"/>
    <mergeCell ref="A15:B16"/>
    <mergeCell ref="A17:B17"/>
    <mergeCell ref="C15:D15"/>
    <mergeCell ref="A18:B18"/>
    <mergeCell ref="N1:O1"/>
    <mergeCell ref="D1:E1"/>
    <mergeCell ref="B1:C1"/>
    <mergeCell ref="F1:G1"/>
    <mergeCell ref="A1:A2"/>
    <mergeCell ref="L1:M1"/>
    <mergeCell ref="A52:B52"/>
    <mergeCell ref="A57:B57"/>
    <mergeCell ref="A54:B54"/>
    <mergeCell ref="A69:B69"/>
    <mergeCell ref="A68:B68"/>
    <mergeCell ref="A66:B66"/>
    <mergeCell ref="A90:B90"/>
    <mergeCell ref="A89:B89"/>
    <mergeCell ref="A44:B44"/>
    <mergeCell ref="A42:B42"/>
    <mergeCell ref="A60:B60"/>
    <mergeCell ref="A58:B58"/>
    <mergeCell ref="A62:B62"/>
    <mergeCell ref="A64:B64"/>
    <mergeCell ref="A63:B63"/>
    <mergeCell ref="A65:B65"/>
    <mergeCell ref="A59:B59"/>
    <mergeCell ref="A70:B70"/>
    <mergeCell ref="A71:B71"/>
    <mergeCell ref="A73:B73"/>
    <mergeCell ref="A72:B72"/>
    <mergeCell ref="A74:B74"/>
    <mergeCell ref="A76:B76"/>
    <mergeCell ref="A75:B75"/>
    <mergeCell ref="A87:B87"/>
    <mergeCell ref="A88:B88"/>
    <mergeCell ref="A81:B81"/>
    <mergeCell ref="A82:B82"/>
    <mergeCell ref="A77:B77"/>
    <mergeCell ref="A78:B78"/>
    <mergeCell ref="A79:B79"/>
    <mergeCell ref="A80:B80"/>
    <mergeCell ref="A84:B84"/>
    <mergeCell ref="A83:B83"/>
    <mergeCell ref="A85:B85"/>
    <mergeCell ref="A86:B86"/>
    <mergeCell ref="A95:B95"/>
    <mergeCell ref="A96:B96"/>
    <mergeCell ref="A92:B92"/>
    <mergeCell ref="A91:B91"/>
    <mergeCell ref="A211:B211"/>
    <mergeCell ref="A214:B214"/>
    <mergeCell ref="A215:B215"/>
    <mergeCell ref="A212:B212"/>
    <mergeCell ref="A213:B213"/>
    <mergeCell ref="A208:B208"/>
    <mergeCell ref="A207:B207"/>
    <mergeCell ref="A210:B210"/>
    <mergeCell ref="A209:B209"/>
    <mergeCell ref="A201:B201"/>
    <mergeCell ref="A203:B203"/>
    <mergeCell ref="A202:B202"/>
    <mergeCell ref="A206:B206"/>
    <mergeCell ref="A204:B204"/>
    <mergeCell ref="A205:B205"/>
    <mergeCell ref="A200:B200"/>
    <mergeCell ref="A190:B190"/>
    <mergeCell ref="A191:B191"/>
    <mergeCell ref="A198:B198"/>
    <mergeCell ref="A199:B199"/>
    <mergeCell ref="A186:B186"/>
    <mergeCell ref="A194:B194"/>
    <mergeCell ref="A196:B196"/>
    <mergeCell ref="A195:B195"/>
    <mergeCell ref="A197:B197"/>
    <mergeCell ref="A189:B189"/>
    <mergeCell ref="A193:B193"/>
    <mergeCell ref="A192:B192"/>
    <mergeCell ref="A93:B93"/>
    <mergeCell ref="A112:B112"/>
    <mergeCell ref="A111:B111"/>
    <mergeCell ref="A94:B94"/>
    <mergeCell ref="A97:B97"/>
    <mergeCell ref="A110:B110"/>
    <mergeCell ref="A109:B109"/>
    <mergeCell ref="A133:B133"/>
    <mergeCell ref="A132:B132"/>
    <mergeCell ref="A128:B128"/>
    <mergeCell ref="A129:B129"/>
    <mergeCell ref="A125:B125"/>
    <mergeCell ref="A124:B124"/>
    <mergeCell ref="A126:B126"/>
    <mergeCell ref="A127:B127"/>
    <mergeCell ref="A123:B123"/>
    <mergeCell ref="A122:B122"/>
    <mergeCell ref="A135:B135"/>
    <mergeCell ref="A134:B134"/>
    <mergeCell ref="A46:B46"/>
    <mergeCell ref="A45:B45"/>
    <mergeCell ref="A20:B20"/>
    <mergeCell ref="A39:B39"/>
    <mergeCell ref="A40:B40"/>
    <mergeCell ref="A67:B67"/>
    <mergeCell ref="A61:B61"/>
    <mergeCell ref="A98:B98"/>
    <mergeCell ref="A101:B101"/>
    <mergeCell ref="A99:B99"/>
    <mergeCell ref="A100:B100"/>
    <mergeCell ref="A108:B108"/>
    <mergeCell ref="A103:B103"/>
    <mergeCell ref="A104:B104"/>
    <mergeCell ref="A105:B105"/>
    <mergeCell ref="A106:B106"/>
    <mergeCell ref="A107:B107"/>
    <mergeCell ref="A115:B115"/>
    <mergeCell ref="A102:B102"/>
    <mergeCell ref="A114:B114"/>
    <mergeCell ref="A113:B113"/>
    <mergeCell ref="A119:B119"/>
    <mergeCell ref="A120:B120"/>
    <mergeCell ref="A121:B121"/>
    <mergeCell ref="A116:B116"/>
    <mergeCell ref="A117:B117"/>
    <mergeCell ref="A118:B118"/>
    <mergeCell ref="A130:B130"/>
    <mergeCell ref="A131:B131"/>
  </mergeCells>
  <conditionalFormatting sqref="C17:D215">
    <cfRule type="expression" dxfId="11" priority="1">
      <formula>(($C17 + $D17)*24) &gt;= 13</formula>
    </cfRule>
  </conditionalFormatting>
  <conditionalFormatting sqref="E17:F215">
    <cfRule type="expression" dxfId="11" priority="2">
      <formula>(($E17 + $F17)*24) &gt;= 13</formula>
    </cfRule>
  </conditionalFormatting>
  <conditionalFormatting sqref="G17:H215">
    <cfRule type="expression" dxfId="11" priority="3">
      <formula>(($G17 + $H17)*24) &gt;= 13</formula>
    </cfRule>
  </conditionalFormatting>
  <conditionalFormatting sqref="I17:J215">
    <cfRule type="expression" dxfId="11" priority="4">
      <formula>(($I17 + $J17)*24) &gt;= 13</formula>
    </cfRule>
  </conditionalFormatting>
  <conditionalFormatting sqref="K17:L215">
    <cfRule type="expression" dxfId="11" priority="5">
      <formula>(($K17 + $L17)*24) &gt;= 13</formula>
    </cfRule>
  </conditionalFormatting>
  <conditionalFormatting sqref="M17:N215">
    <cfRule type="expression" dxfId="12" priority="6">
      <formula>(($M17 + $N17)*24) &gt;= 13</formula>
    </cfRule>
  </conditionalFormatting>
  <conditionalFormatting sqref="O17:P215">
    <cfRule type="expression" dxfId="12" priority="7">
      <formula>(($O17 + $P17)*24) &gt;= 13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86"/>
  </cols>
  <sheetData>
    <row r="1">
      <c r="A1" s="2" t="s">
        <v>1</v>
      </c>
      <c r="C1" s="4" t="s">
        <v>4</v>
      </c>
    </row>
    <row r="2">
      <c r="A2" s="10" t="s">
        <v>11</v>
      </c>
      <c r="C2" s="12" t="s">
        <v>15</v>
      </c>
      <c r="D2" s="14"/>
    </row>
    <row r="3">
      <c r="A3" s="10" t="s">
        <v>16</v>
      </c>
      <c r="C3" s="16" t="s">
        <v>17</v>
      </c>
      <c r="D3" s="14"/>
    </row>
    <row r="4">
      <c r="A4" s="10" t="s">
        <v>18</v>
      </c>
      <c r="C4" s="12" t="s">
        <v>19</v>
      </c>
      <c r="D4" s="14"/>
    </row>
    <row r="5">
      <c r="A5" s="10" t="s">
        <v>20</v>
      </c>
      <c r="C5" s="16" t="s">
        <v>21</v>
      </c>
      <c r="D5" s="14"/>
    </row>
    <row r="6">
      <c r="A6" s="10" t="s">
        <v>22</v>
      </c>
      <c r="C6" s="12" t="s">
        <v>23</v>
      </c>
      <c r="D6" s="14"/>
    </row>
    <row r="7" ht="16.5" customHeight="1">
      <c r="A7" s="5" t="s">
        <v>24</v>
      </c>
      <c r="C7" s="16" t="s">
        <v>25</v>
      </c>
      <c r="D7" s="14"/>
    </row>
    <row r="8">
      <c r="A8" s="5" t="s">
        <v>26</v>
      </c>
      <c r="C8" s="12" t="s">
        <v>27</v>
      </c>
      <c r="D8" s="14"/>
    </row>
    <row r="9">
      <c r="A9" s="5" t="s">
        <v>28</v>
      </c>
      <c r="C9" s="16" t="s">
        <v>29</v>
      </c>
      <c r="D9" s="14"/>
    </row>
    <row r="10">
      <c r="C10" s="12" t="s">
        <v>30</v>
      </c>
      <c r="D10" s="14"/>
    </row>
    <row r="11">
      <c r="C11" s="16" t="s">
        <v>31</v>
      </c>
      <c r="D11" s="14"/>
    </row>
    <row r="12">
      <c r="C12" s="12" t="s">
        <v>32</v>
      </c>
      <c r="D12" s="14"/>
    </row>
    <row r="13">
      <c r="C13" s="16" t="s">
        <v>33</v>
      </c>
      <c r="D13" s="14"/>
    </row>
    <row r="14">
      <c r="C14" s="12" t="s">
        <v>34</v>
      </c>
      <c r="D14" s="14"/>
    </row>
    <row r="15">
      <c r="C15" s="12" t="s">
        <v>35</v>
      </c>
      <c r="D15" s="14"/>
    </row>
    <row r="16">
      <c r="C16" s="16" t="s">
        <v>36</v>
      </c>
      <c r="D16" s="14"/>
    </row>
    <row r="17">
      <c r="C17" s="12" t="s">
        <v>37</v>
      </c>
      <c r="D17" s="14"/>
    </row>
    <row r="18">
      <c r="C18" s="16" t="s">
        <v>38</v>
      </c>
      <c r="D18" s="14"/>
    </row>
    <row r="19">
      <c r="C19" s="16" t="s">
        <v>39</v>
      </c>
      <c r="D19" s="14"/>
    </row>
    <row r="20">
      <c r="C20" s="12" t="s">
        <v>40</v>
      </c>
      <c r="D20" s="14"/>
    </row>
    <row r="21">
      <c r="C21" s="16" t="s">
        <v>41</v>
      </c>
      <c r="D21" s="14"/>
    </row>
    <row r="22">
      <c r="C22" s="16" t="s">
        <v>42</v>
      </c>
      <c r="D22" s="14"/>
    </row>
    <row r="23">
      <c r="C23" s="16" t="s">
        <v>43</v>
      </c>
      <c r="D23" s="14"/>
    </row>
    <row r="24">
      <c r="C24" s="12" t="s">
        <v>44</v>
      </c>
      <c r="D24" s="14"/>
    </row>
    <row r="25">
      <c r="C25" s="16" t="s">
        <v>45</v>
      </c>
      <c r="D25" s="14"/>
    </row>
    <row r="26">
      <c r="C26" s="12" t="s">
        <v>46</v>
      </c>
      <c r="D26" s="14"/>
    </row>
    <row r="27">
      <c r="C27" s="12" t="s">
        <v>47</v>
      </c>
      <c r="D27" s="14"/>
    </row>
    <row r="28">
      <c r="C28" s="16" t="s">
        <v>48</v>
      </c>
      <c r="D28" s="14"/>
    </row>
    <row r="29">
      <c r="C29" s="16" t="s">
        <v>49</v>
      </c>
      <c r="D29" s="14"/>
    </row>
    <row r="30">
      <c r="C30" s="12" t="s">
        <v>50</v>
      </c>
      <c r="D30" s="14"/>
    </row>
    <row r="31">
      <c r="C31" s="12" t="s">
        <v>51</v>
      </c>
      <c r="D31" s="14"/>
    </row>
    <row r="32">
      <c r="C32" s="12" t="s">
        <v>52</v>
      </c>
      <c r="D32" s="14"/>
    </row>
    <row r="33">
      <c r="C33" s="16" t="s">
        <v>53</v>
      </c>
      <c r="D33" s="14"/>
    </row>
    <row r="34">
      <c r="C34" s="16" t="s">
        <v>54</v>
      </c>
      <c r="D34" s="14"/>
    </row>
    <row r="35">
      <c r="C35" s="12" t="s">
        <v>55</v>
      </c>
      <c r="D35" s="14"/>
    </row>
    <row r="36">
      <c r="C36" s="16" t="s">
        <v>56</v>
      </c>
      <c r="D36" s="14"/>
    </row>
    <row r="37">
      <c r="C37" s="12" t="s">
        <v>57</v>
      </c>
      <c r="D37" s="14"/>
    </row>
    <row r="38">
      <c r="C38" s="16" t="s">
        <v>58</v>
      </c>
      <c r="D38" s="14"/>
    </row>
    <row r="39">
      <c r="C39" s="12" t="s">
        <v>59</v>
      </c>
      <c r="D39" s="14"/>
    </row>
    <row r="40">
      <c r="C40" s="16" t="s">
        <v>60</v>
      </c>
      <c r="D40" s="14"/>
    </row>
    <row r="41">
      <c r="C41" s="12" t="s">
        <v>61</v>
      </c>
      <c r="D41" s="14"/>
    </row>
    <row r="42">
      <c r="C42" s="16" t="s">
        <v>62</v>
      </c>
      <c r="D42" s="14"/>
    </row>
    <row r="43">
      <c r="C43" s="12" t="s">
        <v>63</v>
      </c>
      <c r="D43" s="14"/>
    </row>
    <row r="44">
      <c r="C44" s="16" t="s">
        <v>64</v>
      </c>
      <c r="D44" s="14"/>
    </row>
    <row r="45">
      <c r="C45" s="12"/>
      <c r="D45" s="14"/>
    </row>
    <row r="46">
      <c r="C46" s="16"/>
      <c r="D46" s="14"/>
    </row>
    <row r="47">
      <c r="C47" s="12"/>
      <c r="D47" s="14"/>
    </row>
    <row r="48">
      <c r="C48" s="16"/>
      <c r="D48" s="14"/>
    </row>
    <row r="49">
      <c r="C49" s="12"/>
      <c r="D49" s="14"/>
    </row>
    <row r="50">
      <c r="C50" s="16"/>
      <c r="D50" s="14"/>
    </row>
    <row r="51">
      <c r="C51" s="12"/>
      <c r="D51" s="14"/>
    </row>
    <row r="52">
      <c r="C52" s="16"/>
      <c r="D52" s="14"/>
    </row>
    <row r="53">
      <c r="C53" s="12"/>
      <c r="D53" s="14"/>
    </row>
    <row r="54">
      <c r="C54" s="16"/>
      <c r="D54" s="14"/>
    </row>
    <row r="55">
      <c r="C55" s="12"/>
      <c r="D55" s="14"/>
    </row>
    <row r="56">
      <c r="C56" s="16"/>
      <c r="D56" s="14"/>
    </row>
    <row r="57">
      <c r="C57" s="12"/>
      <c r="D57" s="14"/>
    </row>
    <row r="58">
      <c r="C58" s="12"/>
      <c r="D58" s="14"/>
    </row>
    <row r="59">
      <c r="C59" s="16"/>
      <c r="D59" s="14"/>
    </row>
    <row r="60">
      <c r="C60" s="12"/>
      <c r="D60" s="14"/>
    </row>
    <row r="61">
      <c r="C61" s="16"/>
      <c r="D61" s="14"/>
    </row>
    <row r="62">
      <c r="C62" s="16"/>
      <c r="D62" s="14"/>
    </row>
    <row r="63">
      <c r="C63" s="12"/>
      <c r="D63" s="14"/>
    </row>
    <row r="64">
      <c r="C64" s="16"/>
      <c r="D64" s="14"/>
    </row>
    <row r="65">
      <c r="C65" s="16"/>
      <c r="D65" s="14"/>
    </row>
    <row r="66">
      <c r="C66" s="16"/>
      <c r="D66" s="14"/>
    </row>
    <row r="67">
      <c r="C67" s="12"/>
      <c r="D67" s="14"/>
    </row>
    <row r="68">
      <c r="C68" s="16"/>
      <c r="D68" s="14"/>
    </row>
    <row r="69">
      <c r="C69" s="12"/>
      <c r="D69" s="14"/>
    </row>
    <row r="70">
      <c r="C70" s="12"/>
      <c r="D70" s="14"/>
    </row>
    <row r="71">
      <c r="C71" s="16"/>
      <c r="D71" s="14"/>
    </row>
    <row r="72">
      <c r="C72" s="16"/>
      <c r="D72" s="14"/>
    </row>
    <row r="73">
      <c r="C73" s="12"/>
      <c r="D73" s="14"/>
    </row>
    <row r="74">
      <c r="C74" s="12"/>
      <c r="D74" s="14"/>
    </row>
    <row r="75">
      <c r="C75" s="12"/>
      <c r="D75" s="14"/>
    </row>
    <row r="76">
      <c r="C76" s="16"/>
      <c r="D76" s="14"/>
    </row>
    <row r="77">
      <c r="C77" s="16"/>
      <c r="D77" s="14"/>
    </row>
    <row r="78">
      <c r="C78" s="12"/>
      <c r="D78" s="14"/>
    </row>
    <row r="79">
      <c r="C79" s="16"/>
      <c r="D79" s="14"/>
    </row>
    <row r="80">
      <c r="C80" s="12"/>
      <c r="D80" s="14"/>
    </row>
    <row r="81">
      <c r="C81" s="16"/>
      <c r="D81" s="14"/>
    </row>
    <row r="82">
      <c r="C82" s="12"/>
      <c r="D82" s="14"/>
    </row>
    <row r="83">
      <c r="C83" s="16"/>
      <c r="D83" s="14"/>
    </row>
    <row r="84">
      <c r="C84" s="12"/>
      <c r="D84" s="14"/>
    </row>
    <row r="85">
      <c r="C85" s="16"/>
      <c r="D85" s="14"/>
    </row>
    <row r="86">
      <c r="C86" s="12"/>
      <c r="D86" s="14"/>
    </row>
    <row r="87">
      <c r="C87" s="16"/>
      <c r="D87" s="14"/>
    </row>
    <row r="88">
      <c r="C88" s="12"/>
      <c r="D88" s="14"/>
    </row>
    <row r="89">
      <c r="C89" s="16"/>
      <c r="D89" s="14"/>
    </row>
    <row r="90">
      <c r="C90" s="12"/>
      <c r="D90" s="14"/>
    </row>
    <row r="91">
      <c r="C91" s="16"/>
      <c r="D91" s="14"/>
    </row>
    <row r="92">
      <c r="C92" s="12"/>
      <c r="D92" s="14"/>
    </row>
    <row r="93">
      <c r="C93" s="16"/>
      <c r="D93" s="14"/>
    </row>
    <row r="94">
      <c r="C94" s="12"/>
      <c r="D94" s="14"/>
    </row>
    <row r="95">
      <c r="C95" s="16"/>
      <c r="D95" s="14"/>
    </row>
    <row r="96">
      <c r="C96" s="12"/>
      <c r="D96" s="14"/>
    </row>
    <row r="97">
      <c r="C97" s="16"/>
      <c r="D97" s="14"/>
    </row>
    <row r="98">
      <c r="C98" s="12"/>
      <c r="D98" s="14"/>
    </row>
    <row r="99">
      <c r="C99" s="16"/>
      <c r="D99" s="14"/>
    </row>
    <row r="100">
      <c r="C100" s="12"/>
      <c r="D100" s="14"/>
    </row>
    <row r="101">
      <c r="C101" s="12"/>
      <c r="D101" s="14"/>
    </row>
    <row r="102">
      <c r="C102" s="16"/>
      <c r="D102" s="14"/>
    </row>
    <row r="103">
      <c r="C103" s="12"/>
      <c r="D103" s="14"/>
    </row>
    <row r="104">
      <c r="C104" s="16"/>
      <c r="D104" s="14"/>
    </row>
    <row r="105">
      <c r="C105" s="16"/>
      <c r="D105" s="14"/>
    </row>
    <row r="106">
      <c r="C106" s="12"/>
      <c r="D106" s="14"/>
    </row>
    <row r="107">
      <c r="C107" s="16"/>
      <c r="D107" s="14"/>
    </row>
    <row r="108">
      <c r="C108" s="16"/>
      <c r="D108" s="14"/>
    </row>
    <row r="109">
      <c r="C109" s="16"/>
      <c r="D109" s="14"/>
    </row>
    <row r="110">
      <c r="C110" s="12"/>
      <c r="D110" s="14"/>
    </row>
    <row r="111">
      <c r="C111" s="16"/>
      <c r="D111" s="14"/>
    </row>
    <row r="112">
      <c r="C112" s="12"/>
      <c r="D112" s="14"/>
    </row>
    <row r="113">
      <c r="C113" s="12"/>
      <c r="D113" s="14"/>
    </row>
    <row r="114">
      <c r="C114" s="16"/>
      <c r="D114" s="14"/>
    </row>
    <row r="115">
      <c r="C115" s="16"/>
      <c r="D115" s="14"/>
    </row>
    <row r="116">
      <c r="C116" s="12"/>
      <c r="D116" s="14"/>
    </row>
    <row r="117">
      <c r="C117" s="12"/>
      <c r="D117" s="14"/>
    </row>
    <row r="118">
      <c r="C118" s="12"/>
      <c r="D118" s="14"/>
    </row>
    <row r="119">
      <c r="C119" s="16"/>
      <c r="D119" s="14"/>
    </row>
    <row r="120">
      <c r="C120" s="16"/>
      <c r="D120" s="14"/>
    </row>
    <row r="121">
      <c r="C121" s="12"/>
      <c r="D121" s="14"/>
    </row>
    <row r="122">
      <c r="C122" s="16"/>
      <c r="D122" s="14"/>
    </row>
    <row r="123">
      <c r="C123" s="12"/>
      <c r="D123" s="14"/>
    </row>
    <row r="124">
      <c r="C124" s="16"/>
      <c r="D124" s="14"/>
    </row>
    <row r="125">
      <c r="C125" s="12"/>
      <c r="D125" s="14"/>
    </row>
    <row r="126">
      <c r="C126" s="16"/>
      <c r="D126" s="14"/>
    </row>
    <row r="127">
      <c r="C127" s="12"/>
      <c r="D127" s="14"/>
    </row>
    <row r="128">
      <c r="C128" s="16"/>
      <c r="D128" s="14"/>
    </row>
    <row r="129">
      <c r="C129" s="12"/>
      <c r="D129" s="14"/>
    </row>
    <row r="130">
      <c r="C130" s="16"/>
      <c r="D130" s="14"/>
    </row>
    <row r="131">
      <c r="C131" s="12"/>
      <c r="D131" s="14"/>
    </row>
    <row r="132">
      <c r="C132" s="16"/>
      <c r="D132" s="14"/>
    </row>
    <row r="133">
      <c r="C133" s="12"/>
      <c r="D133" s="14"/>
    </row>
    <row r="134">
      <c r="C134" s="16"/>
      <c r="D134" s="14"/>
    </row>
    <row r="135">
      <c r="C135" s="12"/>
      <c r="D135" s="14"/>
    </row>
    <row r="136">
      <c r="C136" s="16"/>
      <c r="D136" s="14"/>
    </row>
    <row r="137">
      <c r="C137" s="12"/>
      <c r="D137" s="14"/>
    </row>
    <row r="138">
      <c r="C138" s="16"/>
      <c r="D138" s="14"/>
    </row>
    <row r="139">
      <c r="C139" s="12"/>
      <c r="D139" s="14"/>
    </row>
    <row r="140">
      <c r="C140" s="16"/>
      <c r="D140" s="14"/>
    </row>
    <row r="141">
      <c r="C141" s="12"/>
      <c r="D141" s="14"/>
    </row>
    <row r="142">
      <c r="C142" s="16"/>
      <c r="D142" s="14"/>
    </row>
    <row r="143">
      <c r="C143" s="12"/>
      <c r="D143" s="14"/>
    </row>
    <row r="144">
      <c r="C144" s="12"/>
      <c r="D144" s="14"/>
    </row>
    <row r="145">
      <c r="C145" s="16"/>
      <c r="D145" s="14"/>
    </row>
    <row r="146">
      <c r="C146" s="12"/>
      <c r="D146" s="14"/>
    </row>
    <row r="147">
      <c r="C147" s="16"/>
      <c r="D147" s="14"/>
    </row>
    <row r="148">
      <c r="C148" s="16"/>
      <c r="D148" s="14"/>
    </row>
    <row r="149">
      <c r="C149" s="12"/>
      <c r="D149" s="14"/>
    </row>
    <row r="150">
      <c r="C150" s="16"/>
      <c r="D150" s="14"/>
    </row>
    <row r="151">
      <c r="C151" s="16"/>
      <c r="D151" s="14"/>
    </row>
    <row r="152">
      <c r="C152" s="16"/>
      <c r="D152" s="14"/>
    </row>
    <row r="153">
      <c r="C153" s="12"/>
      <c r="D153" s="14"/>
    </row>
    <row r="154">
      <c r="C154" s="16"/>
      <c r="D154" s="14"/>
    </row>
    <row r="155">
      <c r="C155" s="12"/>
      <c r="D155" s="14"/>
    </row>
    <row r="156">
      <c r="C156" s="12"/>
      <c r="D156" s="14"/>
    </row>
    <row r="157">
      <c r="C157" s="16"/>
      <c r="D157" s="14"/>
    </row>
    <row r="158">
      <c r="C158" s="16"/>
      <c r="D158" s="14"/>
    </row>
    <row r="159">
      <c r="C159" s="12"/>
      <c r="D159" s="14"/>
    </row>
    <row r="160">
      <c r="C160" s="12"/>
      <c r="D160" s="14"/>
    </row>
    <row r="161">
      <c r="C161" s="12"/>
      <c r="D161" s="14"/>
    </row>
    <row r="162">
      <c r="C162" s="16"/>
      <c r="D162" s="14"/>
    </row>
    <row r="163">
      <c r="C163" s="16"/>
      <c r="D163" s="14"/>
    </row>
    <row r="164">
      <c r="C164" s="12"/>
      <c r="D164" s="14"/>
    </row>
    <row r="165">
      <c r="C165" s="16"/>
      <c r="D165" s="14"/>
    </row>
    <row r="166">
      <c r="C166" s="12"/>
      <c r="D166" s="14"/>
    </row>
    <row r="167">
      <c r="C167" s="16"/>
      <c r="D167" s="14"/>
    </row>
    <row r="168">
      <c r="C168" s="12"/>
      <c r="D168" s="14"/>
    </row>
    <row r="169">
      <c r="C169" s="16"/>
      <c r="D169" s="14"/>
    </row>
    <row r="170">
      <c r="C170" s="12"/>
      <c r="D170" s="14"/>
    </row>
    <row r="171">
      <c r="C171" s="16"/>
      <c r="D171" s="14"/>
    </row>
    <row r="172">
      <c r="C172" s="12"/>
      <c r="D172" s="14"/>
    </row>
    <row r="173">
      <c r="C173" s="16"/>
      <c r="D173" s="14"/>
    </row>
  </sheetData>
  <mergeCells count="173">
    <mergeCell ref="C92:D92"/>
    <mergeCell ref="C103:D103"/>
    <mergeCell ref="C98:D98"/>
    <mergeCell ref="C102:D102"/>
    <mergeCell ref="C100:D100"/>
    <mergeCell ref="C101:D101"/>
    <mergeCell ref="C99:D99"/>
    <mergeCell ref="C20:D20"/>
    <mergeCell ref="C21:D21"/>
    <mergeCell ref="C24:D24"/>
    <mergeCell ref="C25:D25"/>
    <mergeCell ref="C90:D90"/>
    <mergeCell ref="C91:D91"/>
    <mergeCell ref="C89:D89"/>
    <mergeCell ref="C88:D88"/>
    <mergeCell ref="C65:D65"/>
    <mergeCell ref="C66:D66"/>
    <mergeCell ref="C77:D77"/>
    <mergeCell ref="C76:D76"/>
    <mergeCell ref="C68:D68"/>
    <mergeCell ref="C59:D59"/>
    <mergeCell ref="C60:D60"/>
    <mergeCell ref="C58:D58"/>
    <mergeCell ref="C64:D64"/>
    <mergeCell ref="C63:D63"/>
    <mergeCell ref="C125:D125"/>
    <mergeCell ref="C127:D127"/>
    <mergeCell ref="C126:D126"/>
    <mergeCell ref="C117:D117"/>
    <mergeCell ref="C119:D119"/>
    <mergeCell ref="C121:D121"/>
    <mergeCell ref="C122:D122"/>
    <mergeCell ref="C123:D123"/>
    <mergeCell ref="C124:D124"/>
    <mergeCell ref="C120:D120"/>
    <mergeCell ref="C109:D109"/>
    <mergeCell ref="C110:D110"/>
    <mergeCell ref="C116:D116"/>
    <mergeCell ref="C106:D106"/>
    <mergeCell ref="C107:D107"/>
    <mergeCell ref="C108:D108"/>
    <mergeCell ref="C112:D112"/>
    <mergeCell ref="C115:D115"/>
    <mergeCell ref="C111:D111"/>
    <mergeCell ref="C114:D114"/>
    <mergeCell ref="C113:D113"/>
    <mergeCell ref="C96:D96"/>
    <mergeCell ref="C93:D93"/>
    <mergeCell ref="C94:D94"/>
    <mergeCell ref="C97:D97"/>
    <mergeCell ref="C95:D95"/>
    <mergeCell ref="C150:D150"/>
    <mergeCell ref="C151:D151"/>
    <mergeCell ref="C3:D3"/>
    <mergeCell ref="C5:D5"/>
    <mergeCell ref="C26:D26"/>
    <mergeCell ref="C27:D27"/>
    <mergeCell ref="C29:D29"/>
    <mergeCell ref="C33:D33"/>
    <mergeCell ref="C87:D87"/>
    <mergeCell ref="C86:D86"/>
    <mergeCell ref="C84:D84"/>
    <mergeCell ref="C85:D85"/>
    <mergeCell ref="C80:D80"/>
    <mergeCell ref="C79:D79"/>
    <mergeCell ref="C81:D81"/>
    <mergeCell ref="C83:D83"/>
    <mergeCell ref="C82:D82"/>
    <mergeCell ref="C105:D105"/>
    <mergeCell ref="C104:D104"/>
    <mergeCell ref="C153:D153"/>
    <mergeCell ref="C152:D152"/>
    <mergeCell ref="C136:D136"/>
    <mergeCell ref="C135:D135"/>
    <mergeCell ref="C139:D139"/>
    <mergeCell ref="C138:D138"/>
    <mergeCell ref="C137:D137"/>
    <mergeCell ref="C147:D147"/>
    <mergeCell ref="C146:D146"/>
    <mergeCell ref="C129:D129"/>
    <mergeCell ref="C133:D133"/>
    <mergeCell ref="C134:D134"/>
    <mergeCell ref="C130:D130"/>
    <mergeCell ref="C131:D131"/>
    <mergeCell ref="C132:D132"/>
    <mergeCell ref="C142:D142"/>
    <mergeCell ref="C143:D143"/>
    <mergeCell ref="C148:D148"/>
    <mergeCell ref="C149:D149"/>
    <mergeCell ref="C163:D163"/>
    <mergeCell ref="C166:D166"/>
    <mergeCell ref="C140:D140"/>
    <mergeCell ref="C173:D173"/>
    <mergeCell ref="C141:D141"/>
    <mergeCell ref="C144:D144"/>
    <mergeCell ref="C145:D145"/>
    <mergeCell ref="C154:D154"/>
    <mergeCell ref="C157:D157"/>
    <mergeCell ref="C169:D169"/>
    <mergeCell ref="C170:D170"/>
    <mergeCell ref="C161:D161"/>
    <mergeCell ref="C162:D162"/>
    <mergeCell ref="C165:D165"/>
    <mergeCell ref="C164:D164"/>
    <mergeCell ref="C168:D168"/>
    <mergeCell ref="C167:D167"/>
    <mergeCell ref="C156:D156"/>
    <mergeCell ref="C155:D155"/>
    <mergeCell ref="C158:D158"/>
    <mergeCell ref="C160:D160"/>
    <mergeCell ref="C159:D159"/>
    <mergeCell ref="C172:D172"/>
    <mergeCell ref="C171:D171"/>
    <mergeCell ref="C6:D6"/>
    <mergeCell ref="C8:D8"/>
    <mergeCell ref="C7:D7"/>
    <mergeCell ref="C9:D9"/>
    <mergeCell ref="C10:D10"/>
    <mergeCell ref="C11:D11"/>
    <mergeCell ref="C12:D12"/>
    <mergeCell ref="C2:D2"/>
    <mergeCell ref="C4:D4"/>
    <mergeCell ref="C18:D18"/>
    <mergeCell ref="C15:D15"/>
    <mergeCell ref="C16:D16"/>
    <mergeCell ref="C17:D17"/>
    <mergeCell ref="C14:D14"/>
    <mergeCell ref="C13:D13"/>
    <mergeCell ref="C1:D1"/>
    <mergeCell ref="C128:D128"/>
    <mergeCell ref="C61:D61"/>
    <mergeCell ref="C19:D19"/>
    <mergeCell ref="C118:D118"/>
    <mergeCell ref="C28:D28"/>
    <mergeCell ref="C78:D78"/>
    <mergeCell ref="C32:D32"/>
    <mergeCell ref="C62:D62"/>
    <mergeCell ref="C75:D75"/>
    <mergeCell ref="C73:D73"/>
    <mergeCell ref="C71:D71"/>
    <mergeCell ref="C72:D72"/>
    <mergeCell ref="C70:D70"/>
    <mergeCell ref="C74:D74"/>
    <mergeCell ref="C23:D23"/>
    <mergeCell ref="C22:D22"/>
    <mergeCell ref="C34:D34"/>
    <mergeCell ref="C35:D35"/>
    <mergeCell ref="C36:D36"/>
    <mergeCell ref="C41:D41"/>
    <mergeCell ref="C40:D40"/>
    <mergeCell ref="C37:D37"/>
    <mergeCell ref="C38:D38"/>
    <mergeCell ref="C30:D30"/>
    <mergeCell ref="C31:D31"/>
    <mergeCell ref="C57:D57"/>
    <mergeCell ref="C52:D52"/>
    <mergeCell ref="C54:D54"/>
    <mergeCell ref="C53:D53"/>
    <mergeCell ref="C56:D56"/>
    <mergeCell ref="C55:D55"/>
    <mergeCell ref="C50:D50"/>
    <mergeCell ref="C51:D51"/>
    <mergeCell ref="C69:D69"/>
    <mergeCell ref="C67:D67"/>
    <mergeCell ref="C42:D42"/>
    <mergeCell ref="C39:D39"/>
    <mergeCell ref="C49:D49"/>
    <mergeCell ref="C44:D44"/>
    <mergeCell ref="C48:D48"/>
    <mergeCell ref="C45:D45"/>
    <mergeCell ref="C46:D46"/>
    <mergeCell ref="C47:D47"/>
    <mergeCell ref="C43:D4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5" t="s">
        <v>71</v>
      </c>
      <c r="B1" s="5" t="s">
        <v>72</v>
      </c>
      <c r="C1" s="5" t="s">
        <v>73</v>
      </c>
      <c r="D1" s="5" t="s">
        <v>74</v>
      </c>
    </row>
    <row r="2">
      <c r="A2" s="51">
        <v>44.0</v>
      </c>
      <c r="B2" s="48" t="str">
        <f>IF(A2 &gt;=35  ,"35" ,A2)</f>
        <v>35</v>
      </c>
      <c r="C2" s="48">
        <f>IF(A2 &gt; 35 ,IF(A2 -35 &gt;8, 8 ,A2 - 35),"")</f>
        <v>8</v>
      </c>
      <c r="D2" s="48">
        <f>IF(A2 &gt; 43 , A2 -43 , "")</f>
        <v>1</v>
      </c>
    </row>
  </sheetData>
  <drawing r:id="rId1"/>
</worksheet>
</file>