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Espèces" sheetId="1" r:id="rId3"/>
    <sheet state="visible" name="Carte 8869" sheetId="2" r:id="rId4"/>
    <sheet state="visible" name="Carte 6403" sheetId="3" r:id="rId5"/>
    <sheet state="visible" name="Carte 5420 " sheetId="4" r:id="rId6"/>
  </sheets>
  <definedNames/>
  <calcPr/>
</workbook>
</file>

<file path=xl/sharedStrings.xml><?xml version="1.0" encoding="utf-8"?>
<sst xmlns="http://schemas.openxmlformats.org/spreadsheetml/2006/main" count="58" uniqueCount="10">
  <si>
    <t>CARTE 6403</t>
  </si>
  <si>
    <t>CARTE 8869</t>
  </si>
  <si>
    <t>ESSENCE</t>
  </si>
  <si>
    <t>HT</t>
  </si>
  <si>
    <t>Date</t>
  </si>
  <si>
    <t>TVA</t>
  </si>
  <si>
    <t>TTC</t>
  </si>
  <si>
    <t>PEAGE</t>
  </si>
  <si>
    <t>CARTE 5420</t>
  </si>
  <si>
    <t>Vendanges 2018 Péage Espèces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</si>
</sst>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#.##"/>
    <numFmt numFmtId="166" formatCode="0#.##"/>
  </numFmts>
  <fonts count="4">
    <font>
      <sz val="10.0"/>
      <color rgb="FF000000"/>
      <name val="Arial"/>
    </font>
    <font>
      <b/>
      <sz val="12.0"/>
      <color rgb="FFEFEFEF"/>
    </font>
    <font>
      <b/>
      <sz val="12.0"/>
    </font>
    <font/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/>
    </xf>
    <xf borderId="1" fillId="0" fontId="2" numFmtId="0" xfId="0" applyAlignment="1" applyBorder="1" applyFont="1">
      <alignment horizontal="center" readingOrder="0"/>
    </xf>
    <xf borderId="0" fillId="2" fontId="1" numFmtId="0" xfId="0" applyAlignment="1" applyFont="1">
      <alignment horizontal="center" readingOrder="0"/>
    </xf>
    <xf borderId="2" fillId="0" fontId="3" numFmtId="0" xfId="0" applyBorder="1" applyFont="1"/>
    <xf borderId="0" fillId="3" fontId="3" numFmtId="0" xfId="0" applyAlignment="1" applyFill="1" applyFont="1">
      <alignment horizontal="center" readingOrder="0"/>
    </xf>
    <xf borderId="0" fillId="4" fontId="3" numFmtId="164" xfId="0" applyAlignment="1" applyFill="1" applyFont="1" applyNumberFormat="1">
      <alignment horizontal="center" readingOrder="0"/>
    </xf>
    <xf borderId="3" fillId="5" fontId="3" numFmtId="165" xfId="0" applyAlignment="1" applyBorder="1" applyFill="1" applyFont="1" applyNumberFormat="1">
      <alignment readingOrder="0"/>
    </xf>
    <xf borderId="3" fillId="4" fontId="3" numFmtId="166" xfId="0" applyAlignment="1" applyBorder="1" applyFont="1" applyNumberFormat="1">
      <alignment readingOrder="0"/>
    </xf>
    <xf borderId="3" fillId="4" fontId="3" numFmtId="166" xfId="0" applyBorder="1" applyFont="1" applyNumberFormat="1"/>
    <xf borderId="3" fillId="6" fontId="3" numFmtId="165" xfId="0" applyBorder="1" applyFill="1" applyFont="1" applyNumberFormat="1"/>
    <xf borderId="3" fillId="4" fontId="3" numFmtId="165" xfId="0" applyBorder="1" applyFont="1" applyNumberFormat="1"/>
    <xf borderId="0" fillId="3" fontId="3" numFmtId="165" xfId="0" applyAlignment="1" applyFont="1" applyNumberFormat="1">
      <alignment horizontal="center" readingOrder="0"/>
    </xf>
    <xf borderId="0" fillId="3" fontId="3" numFmtId="166" xfId="0" applyAlignment="1" applyFont="1" applyNumberFormat="1">
      <alignment horizontal="center" readingOrder="0"/>
    </xf>
    <xf borderId="4" fillId="5" fontId="3" numFmtId="165" xfId="0" applyAlignment="1" applyBorder="1" applyFont="1" applyNumberFormat="1">
      <alignment readingOrder="0"/>
    </xf>
    <xf borderId="4" fillId="4" fontId="3" numFmtId="166" xfId="0" applyBorder="1" applyFont="1" applyNumberFormat="1"/>
    <xf borderId="4" fillId="6" fontId="3" numFmtId="165" xfId="0" applyBorder="1" applyFont="1" applyNumberFormat="1"/>
    <xf borderId="4" fillId="4" fontId="3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5" max="5" width="3.57"/>
    <col customWidth="1" min="9" max="9" width="3.71"/>
  </cols>
  <sheetData>
    <row r="2">
      <c r="B2" s="1">
        <v>43342.0</v>
      </c>
      <c r="F2" s="1">
        <v>43346.0</v>
      </c>
      <c r="J2" s="3" t="s">
        <v>2</v>
      </c>
    </row>
    <row r="3">
      <c r="B3" s="5" t="s">
        <v>3</v>
      </c>
      <c r="C3" s="5" t="s">
        <v>5</v>
      </c>
      <c r="D3" s="5" t="s">
        <v>6</v>
      </c>
      <c r="F3" s="5" t="s">
        <v>3</v>
      </c>
      <c r="G3" s="5" t="s">
        <v>5</v>
      </c>
      <c r="H3" s="5" t="s">
        <v>6</v>
      </c>
      <c r="J3" s="5" t="s">
        <v>4</v>
      </c>
      <c r="K3" s="5" t="s">
        <v>3</v>
      </c>
      <c r="L3" s="5" t="s">
        <v>5</v>
      </c>
      <c r="M3" s="5" t="s">
        <v>6</v>
      </c>
    </row>
    <row r="4">
      <c r="B4" s="7">
        <v>8.17</v>
      </c>
      <c r="C4" s="11">
        <f t="shared" ref="C4:C30" si="1">B4*0.2</f>
        <v>1.634</v>
      </c>
      <c r="D4" s="10">
        <f t="shared" ref="D4:D30" si="2">C4+B4</f>
        <v>9.804</v>
      </c>
      <c r="F4" s="7">
        <v>1.83</v>
      </c>
      <c r="G4" s="9">
        <f t="shared" ref="G4:G23" si="3">F4*0.2</f>
        <v>0.366</v>
      </c>
      <c r="H4" s="10">
        <f t="shared" ref="H4:H23" si="4">G4+F4</f>
        <v>2.196</v>
      </c>
      <c r="J4" s="6">
        <v>43341.0</v>
      </c>
      <c r="K4" s="7">
        <v>66.79</v>
      </c>
      <c r="L4" s="9">
        <f>K4*0.2</f>
        <v>13.358</v>
      </c>
      <c r="M4" s="10">
        <f t="shared" ref="M4:M12" si="5">K4+L4</f>
        <v>80.148</v>
      </c>
    </row>
    <row r="5">
      <c r="B5" s="7">
        <v>8.17</v>
      </c>
      <c r="C5" s="11">
        <f t="shared" si="1"/>
        <v>1.634</v>
      </c>
      <c r="D5" s="10">
        <f t="shared" si="2"/>
        <v>9.804</v>
      </c>
      <c r="F5" s="7">
        <v>1.83</v>
      </c>
      <c r="G5" s="9">
        <f t="shared" si="3"/>
        <v>0.366</v>
      </c>
      <c r="H5" s="10">
        <f t="shared" si="4"/>
        <v>2.196</v>
      </c>
      <c r="J5" s="6">
        <v>43342.0</v>
      </c>
      <c r="K5" s="7">
        <v>83.33</v>
      </c>
      <c r="L5" s="8">
        <v>16.66</v>
      </c>
      <c r="M5" s="10">
        <f t="shared" si="5"/>
        <v>99.99</v>
      </c>
    </row>
    <row r="6">
      <c r="B6" s="7">
        <v>8.17</v>
      </c>
      <c r="C6" s="11">
        <f t="shared" si="1"/>
        <v>1.634</v>
      </c>
      <c r="D6" s="10">
        <f t="shared" si="2"/>
        <v>9.804</v>
      </c>
      <c r="F6" s="7">
        <v>1.83</v>
      </c>
      <c r="G6" s="9">
        <f t="shared" si="3"/>
        <v>0.366</v>
      </c>
      <c r="H6" s="10">
        <f t="shared" si="4"/>
        <v>2.196</v>
      </c>
      <c r="J6" s="6">
        <v>43343.0</v>
      </c>
      <c r="K6" s="7">
        <v>79.17</v>
      </c>
      <c r="L6" s="9">
        <f>K6*0.2</f>
        <v>15.834</v>
      </c>
      <c r="M6" s="10">
        <f t="shared" si="5"/>
        <v>95.004</v>
      </c>
    </row>
    <row r="7">
      <c r="B7" s="7">
        <v>8.17</v>
      </c>
      <c r="C7" s="11">
        <f t="shared" si="1"/>
        <v>1.634</v>
      </c>
      <c r="D7" s="10">
        <f t="shared" si="2"/>
        <v>9.804</v>
      </c>
      <c r="F7" s="7">
        <v>1.83</v>
      </c>
      <c r="G7" s="9">
        <f t="shared" si="3"/>
        <v>0.366</v>
      </c>
      <c r="H7" s="10">
        <f t="shared" si="4"/>
        <v>2.196</v>
      </c>
      <c r="J7" s="6">
        <v>43343.0</v>
      </c>
      <c r="K7" s="7">
        <v>16.68</v>
      </c>
      <c r="L7" s="8">
        <v>3.33</v>
      </c>
      <c r="M7" s="10">
        <f t="shared" si="5"/>
        <v>20.01</v>
      </c>
    </row>
    <row r="8">
      <c r="B8" s="7">
        <v>8.17</v>
      </c>
      <c r="C8" s="11">
        <f t="shared" si="1"/>
        <v>1.634</v>
      </c>
      <c r="D8" s="10">
        <f t="shared" si="2"/>
        <v>9.804</v>
      </c>
      <c r="F8" s="7">
        <v>1.83</v>
      </c>
      <c r="G8" s="9">
        <f t="shared" si="3"/>
        <v>0.366</v>
      </c>
      <c r="H8" s="10">
        <f t="shared" si="4"/>
        <v>2.196</v>
      </c>
      <c r="J8" s="6">
        <v>43343.0</v>
      </c>
      <c r="K8" s="7">
        <v>25.02</v>
      </c>
      <c r="L8" s="9">
        <f t="shared" ref="L8:L12" si="6">K8*0.2</f>
        <v>5.004</v>
      </c>
      <c r="M8" s="10">
        <f t="shared" si="5"/>
        <v>30.024</v>
      </c>
    </row>
    <row r="9">
      <c r="B9" s="7">
        <v>8.17</v>
      </c>
      <c r="C9" s="11">
        <f t="shared" si="1"/>
        <v>1.634</v>
      </c>
      <c r="D9" s="10">
        <f t="shared" si="2"/>
        <v>9.804</v>
      </c>
      <c r="F9" s="7">
        <v>1.83</v>
      </c>
      <c r="G9" s="9">
        <f t="shared" si="3"/>
        <v>0.366</v>
      </c>
      <c r="H9" s="10">
        <f t="shared" si="4"/>
        <v>2.196</v>
      </c>
      <c r="J9" s="6">
        <v>43344.0</v>
      </c>
      <c r="K9" s="7">
        <v>75.0</v>
      </c>
      <c r="L9" s="9">
        <f t="shared" si="6"/>
        <v>15</v>
      </c>
      <c r="M9" s="10">
        <f t="shared" si="5"/>
        <v>90</v>
      </c>
    </row>
    <row r="10">
      <c r="B10" s="7">
        <v>8.17</v>
      </c>
      <c r="C10" s="11">
        <f t="shared" si="1"/>
        <v>1.634</v>
      </c>
      <c r="D10" s="10">
        <f t="shared" si="2"/>
        <v>9.804</v>
      </c>
      <c r="F10" s="7">
        <v>1.83</v>
      </c>
      <c r="G10" s="9">
        <f t="shared" si="3"/>
        <v>0.366</v>
      </c>
      <c r="H10" s="10">
        <f t="shared" si="4"/>
        <v>2.196</v>
      </c>
      <c r="J10" s="6">
        <v>43345.0</v>
      </c>
      <c r="K10" s="7">
        <v>33.33</v>
      </c>
      <c r="L10" s="9">
        <f t="shared" si="6"/>
        <v>6.666</v>
      </c>
      <c r="M10" s="10">
        <f t="shared" si="5"/>
        <v>39.996</v>
      </c>
    </row>
    <row r="11">
      <c r="B11" s="7">
        <v>8.17</v>
      </c>
      <c r="C11" s="11">
        <f t="shared" si="1"/>
        <v>1.634</v>
      </c>
      <c r="D11" s="10">
        <f t="shared" si="2"/>
        <v>9.804</v>
      </c>
      <c r="F11" s="7">
        <v>1.83</v>
      </c>
      <c r="G11" s="9">
        <f t="shared" si="3"/>
        <v>0.366</v>
      </c>
      <c r="H11" s="10">
        <f t="shared" si="4"/>
        <v>2.196</v>
      </c>
      <c r="J11" s="6">
        <v>43346.0</v>
      </c>
      <c r="K11" s="7">
        <v>76.67</v>
      </c>
      <c r="L11" s="9">
        <f t="shared" si="6"/>
        <v>15.334</v>
      </c>
      <c r="M11" s="10">
        <f t="shared" si="5"/>
        <v>92.004</v>
      </c>
    </row>
    <row r="12">
      <c r="B12" s="7">
        <v>8.17</v>
      </c>
      <c r="C12" s="11">
        <f t="shared" si="1"/>
        <v>1.634</v>
      </c>
      <c r="D12" s="10">
        <f t="shared" si="2"/>
        <v>9.804</v>
      </c>
      <c r="F12" s="7">
        <v>1.83</v>
      </c>
      <c r="G12" s="9">
        <f t="shared" si="3"/>
        <v>0.366</v>
      </c>
      <c r="H12" s="10">
        <f t="shared" si="4"/>
        <v>2.196</v>
      </c>
      <c r="J12" s="6">
        <v>43347.0</v>
      </c>
      <c r="K12" s="7">
        <v>41.67</v>
      </c>
      <c r="L12" s="9">
        <f t="shared" si="6"/>
        <v>8.334</v>
      </c>
      <c r="M12" s="10">
        <f t="shared" si="5"/>
        <v>50.004</v>
      </c>
    </row>
    <row r="13">
      <c r="B13" s="7">
        <v>8.17</v>
      </c>
      <c r="C13" s="11">
        <f t="shared" si="1"/>
        <v>1.634</v>
      </c>
      <c r="D13" s="10">
        <f t="shared" si="2"/>
        <v>9.804</v>
      </c>
      <c r="F13" s="7">
        <v>1.83</v>
      </c>
      <c r="G13" s="9">
        <f t="shared" si="3"/>
        <v>0.366</v>
      </c>
      <c r="H13" s="10">
        <f t="shared" si="4"/>
        <v>2.196</v>
      </c>
      <c r="K13" s="12">
        <f t="shared" ref="K13:M13" si="7">SUM(K4:K12)</f>
        <v>497.66</v>
      </c>
      <c r="L13" s="12">
        <f t="shared" si="7"/>
        <v>99.52</v>
      </c>
      <c r="M13" s="12">
        <f t="shared" si="7"/>
        <v>597.18</v>
      </c>
    </row>
    <row r="14">
      <c r="B14" s="7">
        <v>8.17</v>
      </c>
      <c r="C14" s="11">
        <f t="shared" si="1"/>
        <v>1.634</v>
      </c>
      <c r="D14" s="10">
        <f t="shared" si="2"/>
        <v>9.804</v>
      </c>
      <c r="F14" s="7">
        <v>1.83</v>
      </c>
      <c r="G14" s="9">
        <f t="shared" si="3"/>
        <v>0.366</v>
      </c>
      <c r="H14" s="10">
        <f t="shared" si="4"/>
        <v>2.196</v>
      </c>
    </row>
    <row r="15">
      <c r="B15" s="7">
        <v>8.17</v>
      </c>
      <c r="C15" s="11">
        <f t="shared" si="1"/>
        <v>1.634</v>
      </c>
      <c r="D15" s="10">
        <f t="shared" si="2"/>
        <v>9.804</v>
      </c>
      <c r="F15" s="7">
        <v>1.83</v>
      </c>
      <c r="G15" s="9">
        <f t="shared" si="3"/>
        <v>0.366</v>
      </c>
      <c r="H15" s="10">
        <f t="shared" si="4"/>
        <v>2.196</v>
      </c>
    </row>
    <row r="16">
      <c r="B16" s="7">
        <v>8.17</v>
      </c>
      <c r="C16" s="11">
        <f t="shared" si="1"/>
        <v>1.634</v>
      </c>
      <c r="D16" s="10">
        <f t="shared" si="2"/>
        <v>9.804</v>
      </c>
      <c r="F16" s="7">
        <v>1.83</v>
      </c>
      <c r="G16" s="9">
        <f t="shared" si="3"/>
        <v>0.366</v>
      </c>
      <c r="H16" s="10">
        <f t="shared" si="4"/>
        <v>2.196</v>
      </c>
    </row>
    <row r="17">
      <c r="B17" s="7">
        <v>8.17</v>
      </c>
      <c r="C17" s="11">
        <f t="shared" si="1"/>
        <v>1.634</v>
      </c>
      <c r="D17" s="10">
        <f t="shared" si="2"/>
        <v>9.804</v>
      </c>
      <c r="F17" s="7">
        <v>1.83</v>
      </c>
      <c r="G17" s="9">
        <f t="shared" si="3"/>
        <v>0.366</v>
      </c>
      <c r="H17" s="10">
        <f t="shared" si="4"/>
        <v>2.196</v>
      </c>
    </row>
    <row r="18">
      <c r="B18" s="7">
        <v>8.17</v>
      </c>
      <c r="C18" s="11">
        <f t="shared" si="1"/>
        <v>1.634</v>
      </c>
      <c r="D18" s="10">
        <f t="shared" si="2"/>
        <v>9.804</v>
      </c>
      <c r="F18" s="7">
        <v>1.83</v>
      </c>
      <c r="G18" s="9">
        <f t="shared" si="3"/>
        <v>0.366</v>
      </c>
      <c r="H18" s="10">
        <f t="shared" si="4"/>
        <v>2.196</v>
      </c>
    </row>
    <row r="19">
      <c r="B19" s="7">
        <v>8.17</v>
      </c>
      <c r="C19" s="11">
        <f t="shared" si="1"/>
        <v>1.634</v>
      </c>
      <c r="D19" s="10">
        <f t="shared" si="2"/>
        <v>9.804</v>
      </c>
      <c r="F19" s="7">
        <v>1.83</v>
      </c>
      <c r="G19" s="9">
        <f t="shared" si="3"/>
        <v>0.366</v>
      </c>
      <c r="H19" s="10">
        <f t="shared" si="4"/>
        <v>2.196</v>
      </c>
    </row>
    <row r="20">
      <c r="B20" s="7">
        <v>8.17</v>
      </c>
      <c r="C20" s="11">
        <f t="shared" si="1"/>
        <v>1.634</v>
      </c>
      <c r="D20" s="10">
        <f t="shared" si="2"/>
        <v>9.804</v>
      </c>
      <c r="F20" s="7">
        <v>1.83</v>
      </c>
      <c r="G20" s="9">
        <f t="shared" si="3"/>
        <v>0.366</v>
      </c>
      <c r="H20" s="10">
        <f t="shared" si="4"/>
        <v>2.196</v>
      </c>
    </row>
    <row r="21">
      <c r="B21" s="7">
        <v>8.17</v>
      </c>
      <c r="C21" s="11">
        <f t="shared" si="1"/>
        <v>1.634</v>
      </c>
      <c r="D21" s="10">
        <f t="shared" si="2"/>
        <v>9.804</v>
      </c>
      <c r="F21" s="7">
        <v>1.17</v>
      </c>
      <c r="G21" s="9">
        <f t="shared" si="3"/>
        <v>0.234</v>
      </c>
      <c r="H21" s="10">
        <f t="shared" si="4"/>
        <v>1.404</v>
      </c>
    </row>
    <row r="22">
      <c r="B22" s="7">
        <v>8.17</v>
      </c>
      <c r="C22" s="11">
        <f t="shared" si="1"/>
        <v>1.634</v>
      </c>
      <c r="D22" s="10">
        <f t="shared" si="2"/>
        <v>9.804</v>
      </c>
      <c r="F22" s="7">
        <v>1.17</v>
      </c>
      <c r="G22" s="9">
        <f t="shared" si="3"/>
        <v>0.234</v>
      </c>
      <c r="H22" s="10">
        <f t="shared" si="4"/>
        <v>1.404</v>
      </c>
    </row>
    <row r="23">
      <c r="B23" s="7">
        <v>8.17</v>
      </c>
      <c r="C23" s="11">
        <f t="shared" si="1"/>
        <v>1.634</v>
      </c>
      <c r="D23" s="10">
        <f t="shared" si="2"/>
        <v>9.804</v>
      </c>
      <c r="F23" s="14">
        <v>1.17</v>
      </c>
      <c r="G23" s="15">
        <f t="shared" si="3"/>
        <v>0.234</v>
      </c>
      <c r="H23" s="16">
        <f t="shared" si="4"/>
        <v>1.404</v>
      </c>
    </row>
    <row r="24">
      <c r="B24" s="7">
        <v>8.17</v>
      </c>
      <c r="C24" s="11">
        <f t="shared" si="1"/>
        <v>1.634</v>
      </c>
      <c r="D24" s="10">
        <f t="shared" si="2"/>
        <v>9.804</v>
      </c>
      <c r="F24" s="12">
        <f t="shared" ref="F24:H24" si="8">SUM(F4:F23)</f>
        <v>34.62</v>
      </c>
      <c r="G24" s="13">
        <f t="shared" si="8"/>
        <v>6.924</v>
      </c>
      <c r="H24" s="12">
        <f t="shared" si="8"/>
        <v>41.544</v>
      </c>
    </row>
    <row r="25">
      <c r="B25" s="7">
        <v>8.17</v>
      </c>
      <c r="C25" s="11">
        <f t="shared" si="1"/>
        <v>1.634</v>
      </c>
      <c r="D25" s="10">
        <f t="shared" si="2"/>
        <v>9.804</v>
      </c>
    </row>
    <row r="26">
      <c r="B26" s="7">
        <v>8.17</v>
      </c>
      <c r="C26" s="11">
        <f t="shared" si="1"/>
        <v>1.634</v>
      </c>
      <c r="D26" s="10">
        <f t="shared" si="2"/>
        <v>9.804</v>
      </c>
      <c r="F26" s="1">
        <v>43347.0</v>
      </c>
    </row>
    <row r="27">
      <c r="B27" s="7">
        <v>5.25</v>
      </c>
      <c r="C27" s="11">
        <f t="shared" si="1"/>
        <v>1.05</v>
      </c>
      <c r="D27" s="10">
        <f t="shared" si="2"/>
        <v>6.3</v>
      </c>
      <c r="F27" s="5" t="s">
        <v>3</v>
      </c>
      <c r="G27" s="5" t="s">
        <v>5</v>
      </c>
      <c r="H27" s="5" t="s">
        <v>6</v>
      </c>
    </row>
    <row r="28">
      <c r="B28" s="7">
        <v>5.25</v>
      </c>
      <c r="C28" s="11">
        <f t="shared" si="1"/>
        <v>1.05</v>
      </c>
      <c r="D28" s="10">
        <f t="shared" si="2"/>
        <v>6.3</v>
      </c>
      <c r="F28" s="7">
        <v>1.83</v>
      </c>
      <c r="G28" s="9">
        <f t="shared" ref="G28:G49" si="9">F28*0.2</f>
        <v>0.366</v>
      </c>
      <c r="H28" s="10">
        <f t="shared" ref="H28:H49" si="10">G28+F28</f>
        <v>2.196</v>
      </c>
    </row>
    <row r="29">
      <c r="B29" s="7">
        <v>5.25</v>
      </c>
      <c r="C29" s="11">
        <f t="shared" si="1"/>
        <v>1.05</v>
      </c>
      <c r="D29" s="10">
        <f t="shared" si="2"/>
        <v>6.3</v>
      </c>
      <c r="F29" s="7">
        <v>1.83</v>
      </c>
      <c r="G29" s="9">
        <f t="shared" si="9"/>
        <v>0.366</v>
      </c>
      <c r="H29" s="10">
        <f t="shared" si="10"/>
        <v>2.196</v>
      </c>
    </row>
    <row r="30">
      <c r="B30" s="14">
        <v>6.58</v>
      </c>
      <c r="C30" s="17">
        <f t="shared" si="1"/>
        <v>1.316</v>
      </c>
      <c r="D30" s="16">
        <f t="shared" si="2"/>
        <v>7.896</v>
      </c>
      <c r="F30" s="7">
        <v>1.83</v>
      </c>
      <c r="G30" s="9">
        <f t="shared" si="9"/>
        <v>0.366</v>
      </c>
      <c r="H30" s="10">
        <f t="shared" si="10"/>
        <v>2.196</v>
      </c>
    </row>
    <row r="31">
      <c r="B31" s="12">
        <f t="shared" ref="B31:D31" si="11">SUM(B4:B30)</f>
        <v>210.24</v>
      </c>
      <c r="C31" s="12">
        <f t="shared" si="11"/>
        <v>42.048</v>
      </c>
      <c r="D31" s="12">
        <f t="shared" si="11"/>
        <v>252.288</v>
      </c>
      <c r="F31" s="7">
        <v>1.83</v>
      </c>
      <c r="G31" s="9">
        <f t="shared" si="9"/>
        <v>0.366</v>
      </c>
      <c r="H31" s="10">
        <f t="shared" si="10"/>
        <v>2.196</v>
      </c>
    </row>
    <row r="32">
      <c r="F32" s="7">
        <v>1.83</v>
      </c>
      <c r="G32" s="9">
        <f t="shared" si="9"/>
        <v>0.366</v>
      </c>
      <c r="H32" s="10">
        <f t="shared" si="10"/>
        <v>2.196</v>
      </c>
    </row>
    <row r="33">
      <c r="B33" s="1">
        <v>43343.0</v>
      </c>
      <c r="F33" s="7">
        <v>1.83</v>
      </c>
      <c r="G33" s="9">
        <f t="shared" si="9"/>
        <v>0.366</v>
      </c>
      <c r="H33" s="10">
        <f t="shared" si="10"/>
        <v>2.196</v>
      </c>
    </row>
    <row r="34">
      <c r="B34" s="5" t="s">
        <v>3</v>
      </c>
      <c r="C34" s="5" t="s">
        <v>5</v>
      </c>
      <c r="D34" s="5" t="s">
        <v>6</v>
      </c>
      <c r="F34" s="7">
        <v>1.83</v>
      </c>
      <c r="G34" s="9">
        <f t="shared" si="9"/>
        <v>0.366</v>
      </c>
      <c r="H34" s="10">
        <f t="shared" si="10"/>
        <v>2.196</v>
      </c>
    </row>
    <row r="35">
      <c r="B35" s="7">
        <v>8.17</v>
      </c>
      <c r="C35" s="11">
        <f t="shared" ref="C35:C52" si="12">B35*0.2</f>
        <v>1.634</v>
      </c>
      <c r="D35" s="10">
        <f t="shared" ref="D35:D52" si="13">C35+B35</f>
        <v>9.804</v>
      </c>
      <c r="F35" s="7">
        <v>1.83</v>
      </c>
      <c r="G35" s="9">
        <f t="shared" si="9"/>
        <v>0.366</v>
      </c>
      <c r="H35" s="10">
        <f t="shared" si="10"/>
        <v>2.196</v>
      </c>
    </row>
    <row r="36">
      <c r="B36" s="7">
        <v>8.17</v>
      </c>
      <c r="C36" s="11">
        <f t="shared" si="12"/>
        <v>1.634</v>
      </c>
      <c r="D36" s="10">
        <f t="shared" si="13"/>
        <v>9.804</v>
      </c>
      <c r="F36" s="7">
        <v>1.83</v>
      </c>
      <c r="G36" s="9">
        <f t="shared" si="9"/>
        <v>0.366</v>
      </c>
      <c r="H36" s="10">
        <f t="shared" si="10"/>
        <v>2.196</v>
      </c>
    </row>
    <row r="37">
      <c r="B37" s="7">
        <v>8.17</v>
      </c>
      <c r="C37" s="11">
        <f t="shared" si="12"/>
        <v>1.634</v>
      </c>
      <c r="D37" s="10">
        <f t="shared" si="13"/>
        <v>9.804</v>
      </c>
      <c r="F37" s="7">
        <v>1.83</v>
      </c>
      <c r="G37" s="9">
        <f t="shared" si="9"/>
        <v>0.366</v>
      </c>
      <c r="H37" s="10">
        <f t="shared" si="10"/>
        <v>2.196</v>
      </c>
    </row>
    <row r="38">
      <c r="B38" s="7">
        <v>8.17</v>
      </c>
      <c r="C38" s="11">
        <f t="shared" si="12"/>
        <v>1.634</v>
      </c>
      <c r="D38" s="10">
        <f t="shared" si="13"/>
        <v>9.804</v>
      </c>
      <c r="F38" s="7">
        <v>1.83</v>
      </c>
      <c r="G38" s="9">
        <f t="shared" si="9"/>
        <v>0.366</v>
      </c>
      <c r="H38" s="10">
        <f t="shared" si="10"/>
        <v>2.196</v>
      </c>
    </row>
    <row r="39">
      <c r="B39" s="7">
        <v>8.17</v>
      </c>
      <c r="C39" s="11">
        <f t="shared" si="12"/>
        <v>1.634</v>
      </c>
      <c r="D39" s="10">
        <f t="shared" si="13"/>
        <v>9.804</v>
      </c>
      <c r="F39" s="7">
        <v>1.83</v>
      </c>
      <c r="G39" s="9">
        <f t="shared" si="9"/>
        <v>0.366</v>
      </c>
      <c r="H39" s="10">
        <f t="shared" si="10"/>
        <v>2.196</v>
      </c>
    </row>
    <row r="40">
      <c r="B40" s="7">
        <v>8.17</v>
      </c>
      <c r="C40" s="11">
        <f t="shared" si="12"/>
        <v>1.634</v>
      </c>
      <c r="D40" s="10">
        <f t="shared" si="13"/>
        <v>9.804</v>
      </c>
      <c r="F40" s="7">
        <v>1.83</v>
      </c>
      <c r="G40" s="9">
        <f t="shared" si="9"/>
        <v>0.366</v>
      </c>
      <c r="H40" s="10">
        <f t="shared" si="10"/>
        <v>2.196</v>
      </c>
    </row>
    <row r="41">
      <c r="B41" s="7">
        <v>8.17</v>
      </c>
      <c r="C41" s="11">
        <f t="shared" si="12"/>
        <v>1.634</v>
      </c>
      <c r="D41" s="10">
        <f t="shared" si="13"/>
        <v>9.804</v>
      </c>
      <c r="F41" s="7">
        <v>1.83</v>
      </c>
      <c r="G41" s="9">
        <f t="shared" si="9"/>
        <v>0.366</v>
      </c>
      <c r="H41" s="10">
        <f t="shared" si="10"/>
        <v>2.196</v>
      </c>
    </row>
    <row r="42">
      <c r="B42" s="7">
        <v>8.17</v>
      </c>
      <c r="C42" s="11">
        <f t="shared" si="12"/>
        <v>1.634</v>
      </c>
      <c r="D42" s="10">
        <f t="shared" si="13"/>
        <v>9.804</v>
      </c>
      <c r="F42" s="7">
        <v>1.83</v>
      </c>
      <c r="G42" s="9">
        <f t="shared" si="9"/>
        <v>0.366</v>
      </c>
      <c r="H42" s="10">
        <f t="shared" si="10"/>
        <v>2.196</v>
      </c>
    </row>
    <row r="43">
      <c r="B43" s="7">
        <v>8.17</v>
      </c>
      <c r="C43" s="11">
        <f t="shared" si="12"/>
        <v>1.634</v>
      </c>
      <c r="D43" s="10">
        <f t="shared" si="13"/>
        <v>9.804</v>
      </c>
      <c r="F43" s="7">
        <v>1.83</v>
      </c>
      <c r="G43" s="9">
        <f t="shared" si="9"/>
        <v>0.366</v>
      </c>
      <c r="H43" s="10">
        <f t="shared" si="10"/>
        <v>2.196</v>
      </c>
    </row>
    <row r="44">
      <c r="B44" s="7">
        <v>8.17</v>
      </c>
      <c r="C44" s="11">
        <f t="shared" si="12"/>
        <v>1.634</v>
      </c>
      <c r="D44" s="10">
        <f t="shared" si="13"/>
        <v>9.804</v>
      </c>
      <c r="F44" s="7">
        <v>1.83</v>
      </c>
      <c r="G44" s="9">
        <f t="shared" si="9"/>
        <v>0.366</v>
      </c>
      <c r="H44" s="10">
        <f t="shared" si="10"/>
        <v>2.196</v>
      </c>
    </row>
    <row r="45">
      <c r="B45" s="7">
        <v>8.17</v>
      </c>
      <c r="C45" s="11">
        <f t="shared" si="12"/>
        <v>1.634</v>
      </c>
      <c r="D45" s="10">
        <f t="shared" si="13"/>
        <v>9.804</v>
      </c>
      <c r="F45" s="7">
        <v>1.83</v>
      </c>
      <c r="G45" s="9">
        <f t="shared" si="9"/>
        <v>0.366</v>
      </c>
      <c r="H45" s="10">
        <f t="shared" si="10"/>
        <v>2.196</v>
      </c>
    </row>
    <row r="46">
      <c r="B46" s="7">
        <v>8.17</v>
      </c>
      <c r="C46" s="11">
        <f t="shared" si="12"/>
        <v>1.634</v>
      </c>
      <c r="D46" s="10">
        <f t="shared" si="13"/>
        <v>9.804</v>
      </c>
      <c r="F46" s="7">
        <v>1.83</v>
      </c>
      <c r="G46" s="9">
        <f t="shared" si="9"/>
        <v>0.366</v>
      </c>
      <c r="H46" s="10">
        <f t="shared" si="10"/>
        <v>2.196</v>
      </c>
    </row>
    <row r="47">
      <c r="B47" s="7">
        <v>8.17</v>
      </c>
      <c r="C47" s="11">
        <f t="shared" si="12"/>
        <v>1.634</v>
      </c>
      <c r="D47" s="10">
        <f t="shared" si="13"/>
        <v>9.804</v>
      </c>
      <c r="F47" s="7">
        <v>1.83</v>
      </c>
      <c r="G47" s="9">
        <f t="shared" si="9"/>
        <v>0.366</v>
      </c>
      <c r="H47" s="10">
        <f t="shared" si="10"/>
        <v>2.196</v>
      </c>
    </row>
    <row r="48">
      <c r="B48" s="7">
        <v>8.17</v>
      </c>
      <c r="C48" s="11">
        <f t="shared" si="12"/>
        <v>1.634</v>
      </c>
      <c r="D48" s="10">
        <f t="shared" si="13"/>
        <v>9.804</v>
      </c>
      <c r="F48" s="7">
        <v>1.83</v>
      </c>
      <c r="G48" s="9">
        <f t="shared" si="9"/>
        <v>0.366</v>
      </c>
      <c r="H48" s="10">
        <f t="shared" si="10"/>
        <v>2.196</v>
      </c>
    </row>
    <row r="49">
      <c r="B49" s="7">
        <v>8.17</v>
      </c>
      <c r="C49" s="11">
        <f t="shared" si="12"/>
        <v>1.634</v>
      </c>
      <c r="D49" s="10">
        <f t="shared" si="13"/>
        <v>9.804</v>
      </c>
      <c r="F49" s="7">
        <v>1.83</v>
      </c>
      <c r="G49" s="9">
        <f t="shared" si="9"/>
        <v>0.366</v>
      </c>
      <c r="H49" s="10">
        <f t="shared" si="10"/>
        <v>2.196</v>
      </c>
    </row>
    <row r="50">
      <c r="B50" s="7">
        <v>5.25</v>
      </c>
      <c r="C50" s="11">
        <f t="shared" si="12"/>
        <v>1.05</v>
      </c>
      <c r="D50" s="10">
        <f t="shared" si="13"/>
        <v>6.3</v>
      </c>
      <c r="F50" s="7">
        <v>1.17</v>
      </c>
      <c r="G50" s="9">
        <f>F50:F51*0.2</f>
        <v>0.234</v>
      </c>
      <c r="H50" s="10">
        <f>G50:G51+F50:F51</f>
        <v>1.404</v>
      </c>
    </row>
    <row r="51">
      <c r="B51" s="7">
        <v>5.25</v>
      </c>
      <c r="C51" s="11">
        <f t="shared" si="12"/>
        <v>1.05</v>
      </c>
      <c r="D51" s="10">
        <f t="shared" si="13"/>
        <v>6.3</v>
      </c>
      <c r="F51" s="14">
        <v>1.17</v>
      </c>
      <c r="G51" s="15">
        <f>F51*0.2</f>
        <v>0.234</v>
      </c>
      <c r="H51" s="16">
        <f>G51+F51</f>
        <v>1.404</v>
      </c>
    </row>
    <row r="52">
      <c r="B52" s="14">
        <v>5.25</v>
      </c>
      <c r="C52" s="17">
        <f t="shared" si="12"/>
        <v>1.05</v>
      </c>
      <c r="D52" s="16">
        <f t="shared" si="13"/>
        <v>6.3</v>
      </c>
      <c r="F52" s="12">
        <f t="shared" ref="F52:H52" si="14">sum(F28:F51)</f>
        <v>42.6</v>
      </c>
      <c r="G52" s="13">
        <f t="shared" si="14"/>
        <v>8.52</v>
      </c>
      <c r="H52" s="12">
        <f t="shared" si="14"/>
        <v>51.12</v>
      </c>
    </row>
    <row r="53">
      <c r="B53" s="12">
        <f t="shared" ref="B53:D53" si="15">SUM(B35:B52)</f>
        <v>138.3</v>
      </c>
      <c r="C53" s="12">
        <f t="shared" si="15"/>
        <v>27.66</v>
      </c>
      <c r="D53" s="12">
        <f t="shared" si="15"/>
        <v>165.96</v>
      </c>
    </row>
    <row r="54">
      <c r="F54" s="1">
        <v>43348.0</v>
      </c>
    </row>
    <row r="55">
      <c r="B55" s="1">
        <v>43344.0</v>
      </c>
      <c r="F55" s="5" t="s">
        <v>3</v>
      </c>
      <c r="G55" s="5" t="s">
        <v>5</v>
      </c>
      <c r="H55" s="5" t="s">
        <v>6</v>
      </c>
    </row>
    <row r="56">
      <c r="B56" s="5" t="s">
        <v>3</v>
      </c>
      <c r="C56" s="5" t="s">
        <v>5</v>
      </c>
      <c r="D56" s="5" t="s">
        <v>6</v>
      </c>
      <c r="F56" s="7">
        <v>2.33</v>
      </c>
      <c r="G56" s="9">
        <f t="shared" ref="G56:G57" si="16">F56*0.2</f>
        <v>0.466</v>
      </c>
      <c r="H56" s="10">
        <f t="shared" ref="H56:H57" si="17">G56+F56</f>
        <v>2.796</v>
      </c>
    </row>
    <row r="57">
      <c r="B57" s="7">
        <v>2.33</v>
      </c>
      <c r="C57" s="9">
        <f t="shared" ref="C57:C58" si="18">B57*0.2</f>
        <v>0.466</v>
      </c>
      <c r="D57" s="10">
        <f t="shared" ref="D57:D58" si="19">C57+B57</f>
        <v>2.796</v>
      </c>
      <c r="F57" s="7">
        <v>1.83</v>
      </c>
      <c r="G57" s="9">
        <f t="shared" si="16"/>
        <v>0.366</v>
      </c>
      <c r="H57" s="10">
        <f t="shared" si="17"/>
        <v>2.196</v>
      </c>
    </row>
    <row r="58">
      <c r="B58" s="14">
        <v>2.33</v>
      </c>
      <c r="C58" s="15">
        <f t="shared" si="18"/>
        <v>0.466</v>
      </c>
      <c r="D58" s="16">
        <f t="shared" si="19"/>
        <v>2.796</v>
      </c>
      <c r="F58" s="7">
        <v>1.83</v>
      </c>
      <c r="G58" s="9">
        <f t="shared" ref="G58:G74" si="21">F58:F59*0.2</f>
        <v>0.366</v>
      </c>
      <c r="H58" s="10">
        <f t="shared" ref="H58:H74" si="22">G58:G59+F58:F59</f>
        <v>2.196</v>
      </c>
    </row>
    <row r="59">
      <c r="B59" s="12">
        <f t="shared" ref="B59:D59" si="20">sum(B57,B58)</f>
        <v>4.66</v>
      </c>
      <c r="C59" s="13">
        <f t="shared" si="20"/>
        <v>0.932</v>
      </c>
      <c r="D59" s="12">
        <f t="shared" si="20"/>
        <v>5.592</v>
      </c>
      <c r="F59" s="7">
        <v>1.83</v>
      </c>
      <c r="G59" s="9">
        <f t="shared" si="21"/>
        <v>0.366</v>
      </c>
      <c r="H59" s="10">
        <f t="shared" si="22"/>
        <v>2.196</v>
      </c>
    </row>
    <row r="60">
      <c r="F60" s="7">
        <v>1.83</v>
      </c>
      <c r="G60" s="9">
        <f t="shared" si="21"/>
        <v>0.366</v>
      </c>
      <c r="H60" s="10">
        <f t="shared" si="22"/>
        <v>2.196</v>
      </c>
    </row>
    <row r="61">
      <c r="B61" s="1">
        <v>43345.0</v>
      </c>
      <c r="F61" s="7">
        <v>1.83</v>
      </c>
      <c r="G61" s="9">
        <f t="shared" si="21"/>
        <v>0.366</v>
      </c>
      <c r="H61" s="10">
        <f t="shared" si="22"/>
        <v>2.196</v>
      </c>
    </row>
    <row r="62">
      <c r="B62" s="5" t="s">
        <v>3</v>
      </c>
      <c r="C62" s="5" t="s">
        <v>5</v>
      </c>
      <c r="D62" s="5" t="s">
        <v>6</v>
      </c>
      <c r="F62" s="7">
        <v>1.83</v>
      </c>
      <c r="G62" s="9">
        <f t="shared" si="21"/>
        <v>0.366</v>
      </c>
      <c r="H62" s="10">
        <f t="shared" si="22"/>
        <v>2.196</v>
      </c>
    </row>
    <row r="63">
      <c r="B63" s="7">
        <v>2.33</v>
      </c>
      <c r="C63" s="9">
        <f t="shared" ref="C63:C83" si="23">B63*0.2</f>
        <v>0.466</v>
      </c>
      <c r="D63" s="10">
        <f t="shared" ref="D63:D83" si="24">C63+B63</f>
        <v>2.796</v>
      </c>
      <c r="F63" s="7">
        <v>1.83</v>
      </c>
      <c r="G63" s="9">
        <f t="shared" si="21"/>
        <v>0.366</v>
      </c>
      <c r="H63" s="10">
        <f t="shared" si="22"/>
        <v>2.196</v>
      </c>
    </row>
    <row r="64">
      <c r="B64" s="7">
        <v>1.17</v>
      </c>
      <c r="C64" s="9">
        <f t="shared" si="23"/>
        <v>0.234</v>
      </c>
      <c r="D64" s="10">
        <f t="shared" si="24"/>
        <v>1.404</v>
      </c>
      <c r="F64" s="7">
        <v>1.83</v>
      </c>
      <c r="G64" s="9">
        <f t="shared" si="21"/>
        <v>0.366</v>
      </c>
      <c r="H64" s="10">
        <f t="shared" si="22"/>
        <v>2.196</v>
      </c>
    </row>
    <row r="65">
      <c r="B65" s="7">
        <v>1.17</v>
      </c>
      <c r="C65" s="9">
        <f t="shared" si="23"/>
        <v>0.234</v>
      </c>
      <c r="D65" s="10">
        <f t="shared" si="24"/>
        <v>1.404</v>
      </c>
      <c r="F65" s="7">
        <v>1.83</v>
      </c>
      <c r="G65" s="9">
        <f t="shared" si="21"/>
        <v>0.366</v>
      </c>
      <c r="H65" s="10">
        <f t="shared" si="22"/>
        <v>2.196</v>
      </c>
    </row>
    <row r="66">
      <c r="B66" s="7">
        <v>1.17</v>
      </c>
      <c r="C66" s="9">
        <f t="shared" si="23"/>
        <v>0.234</v>
      </c>
      <c r="D66" s="10">
        <f t="shared" si="24"/>
        <v>1.404</v>
      </c>
      <c r="F66" s="7">
        <v>1.83</v>
      </c>
      <c r="G66" s="9">
        <f t="shared" si="21"/>
        <v>0.366</v>
      </c>
      <c r="H66" s="10">
        <f t="shared" si="22"/>
        <v>2.196</v>
      </c>
    </row>
    <row r="67">
      <c r="B67" s="7">
        <v>1.17</v>
      </c>
      <c r="C67" s="9">
        <f t="shared" si="23"/>
        <v>0.234</v>
      </c>
      <c r="D67" s="10">
        <f t="shared" si="24"/>
        <v>1.404</v>
      </c>
      <c r="F67" s="7">
        <v>1.83</v>
      </c>
      <c r="G67" s="9">
        <f t="shared" si="21"/>
        <v>0.366</v>
      </c>
      <c r="H67" s="10">
        <f t="shared" si="22"/>
        <v>2.196</v>
      </c>
    </row>
    <row r="68">
      <c r="B68" s="7">
        <v>1.83</v>
      </c>
      <c r="C68" s="9">
        <f t="shared" si="23"/>
        <v>0.366</v>
      </c>
      <c r="D68" s="10">
        <f t="shared" si="24"/>
        <v>2.196</v>
      </c>
      <c r="F68" s="7">
        <v>1.83</v>
      </c>
      <c r="G68" s="9">
        <f t="shared" si="21"/>
        <v>0.366</v>
      </c>
      <c r="H68" s="10">
        <f t="shared" si="22"/>
        <v>2.196</v>
      </c>
    </row>
    <row r="69">
      <c r="B69" s="7">
        <v>1.83</v>
      </c>
      <c r="C69" s="9">
        <f t="shared" si="23"/>
        <v>0.366</v>
      </c>
      <c r="D69" s="10">
        <f t="shared" si="24"/>
        <v>2.196</v>
      </c>
      <c r="F69" s="7">
        <v>1.83</v>
      </c>
      <c r="G69" s="9">
        <f t="shared" si="21"/>
        <v>0.366</v>
      </c>
      <c r="H69" s="10">
        <f t="shared" si="22"/>
        <v>2.196</v>
      </c>
    </row>
    <row r="70">
      <c r="B70" s="7">
        <v>1.83</v>
      </c>
      <c r="C70" s="9">
        <f t="shared" si="23"/>
        <v>0.366</v>
      </c>
      <c r="D70" s="10">
        <f t="shared" si="24"/>
        <v>2.196</v>
      </c>
      <c r="F70" s="7">
        <v>1.83</v>
      </c>
      <c r="G70" s="9">
        <f t="shared" si="21"/>
        <v>0.366</v>
      </c>
      <c r="H70" s="10">
        <f t="shared" si="22"/>
        <v>2.196</v>
      </c>
    </row>
    <row r="71">
      <c r="B71" s="7">
        <v>1.83</v>
      </c>
      <c r="C71" s="9">
        <f t="shared" si="23"/>
        <v>0.366</v>
      </c>
      <c r="D71" s="10">
        <f t="shared" si="24"/>
        <v>2.196</v>
      </c>
      <c r="F71" s="7">
        <v>1.83</v>
      </c>
      <c r="G71" s="9">
        <f t="shared" si="21"/>
        <v>0.366</v>
      </c>
      <c r="H71" s="10">
        <f t="shared" si="22"/>
        <v>2.196</v>
      </c>
    </row>
    <row r="72">
      <c r="B72" s="7">
        <v>1.83</v>
      </c>
      <c r="C72" s="9">
        <f t="shared" si="23"/>
        <v>0.366</v>
      </c>
      <c r="D72" s="10">
        <f t="shared" si="24"/>
        <v>2.196</v>
      </c>
      <c r="F72" s="7">
        <v>1.83</v>
      </c>
      <c r="G72" s="9">
        <f t="shared" si="21"/>
        <v>0.366</v>
      </c>
      <c r="H72" s="10">
        <f t="shared" si="22"/>
        <v>2.196</v>
      </c>
    </row>
    <row r="73">
      <c r="B73" s="7">
        <v>1.83</v>
      </c>
      <c r="C73" s="9">
        <f t="shared" si="23"/>
        <v>0.366</v>
      </c>
      <c r="D73" s="10">
        <f t="shared" si="24"/>
        <v>2.196</v>
      </c>
      <c r="F73" s="7">
        <v>1.83</v>
      </c>
      <c r="G73" s="9">
        <f t="shared" si="21"/>
        <v>0.366</v>
      </c>
      <c r="H73" s="10">
        <f t="shared" si="22"/>
        <v>2.196</v>
      </c>
    </row>
    <row r="74">
      <c r="B74" s="7">
        <v>1.83</v>
      </c>
      <c r="C74" s="9">
        <f t="shared" si="23"/>
        <v>0.366</v>
      </c>
      <c r="D74" s="10">
        <f t="shared" si="24"/>
        <v>2.196</v>
      </c>
      <c r="F74" s="7">
        <v>1.25</v>
      </c>
      <c r="G74" s="9">
        <f t="shared" si="21"/>
        <v>0.25</v>
      </c>
      <c r="H74" s="10">
        <f t="shared" si="22"/>
        <v>1.5</v>
      </c>
    </row>
    <row r="75">
      <c r="B75" s="7">
        <v>1.83</v>
      </c>
      <c r="C75" s="9">
        <f t="shared" si="23"/>
        <v>0.366</v>
      </c>
      <c r="D75" s="10">
        <f t="shared" si="24"/>
        <v>2.196</v>
      </c>
      <c r="F75" s="7">
        <v>1.25</v>
      </c>
      <c r="G75" s="9">
        <f>F74:F75*0.2</f>
        <v>0.25</v>
      </c>
      <c r="H75" s="10">
        <f>G74:G75+F74:F75</f>
        <v>1.5</v>
      </c>
    </row>
    <row r="76">
      <c r="B76" s="7">
        <v>1.83</v>
      </c>
      <c r="C76" s="9">
        <f t="shared" si="23"/>
        <v>0.366</v>
      </c>
      <c r="D76" s="10">
        <f t="shared" si="24"/>
        <v>2.196</v>
      </c>
      <c r="F76" s="7">
        <v>1.17</v>
      </c>
      <c r="G76" s="9">
        <f>F76:F77*0.2</f>
        <v>0.234</v>
      </c>
      <c r="H76" s="10">
        <f>G76:G77+F76:F77</f>
        <v>1.404</v>
      </c>
    </row>
    <row r="77">
      <c r="B77" s="7">
        <v>1.83</v>
      </c>
      <c r="C77" s="9">
        <f t="shared" si="23"/>
        <v>0.366</v>
      </c>
      <c r="D77" s="10">
        <f t="shared" si="24"/>
        <v>2.196</v>
      </c>
      <c r="F77" s="14">
        <v>1.17</v>
      </c>
      <c r="G77" s="15">
        <f>F77*0.2</f>
        <v>0.234</v>
      </c>
      <c r="H77" s="16">
        <f>G77+F77</f>
        <v>1.404</v>
      </c>
    </row>
    <row r="78">
      <c r="B78" s="7">
        <v>1.83</v>
      </c>
      <c r="C78" s="9">
        <f t="shared" si="23"/>
        <v>0.366</v>
      </c>
      <c r="D78" s="10">
        <f t="shared" si="24"/>
        <v>2.196</v>
      </c>
      <c r="F78" s="12">
        <f t="shared" ref="F78:H78" si="25">SUM(F56:F77)</f>
        <v>38.28</v>
      </c>
      <c r="G78" s="13">
        <f t="shared" si="25"/>
        <v>7.656</v>
      </c>
      <c r="H78" s="12">
        <f t="shared" si="25"/>
        <v>45.936</v>
      </c>
    </row>
    <row r="79">
      <c r="B79" s="7">
        <v>1.83</v>
      </c>
      <c r="C79" s="9">
        <f t="shared" si="23"/>
        <v>0.366</v>
      </c>
      <c r="D79" s="10">
        <f t="shared" si="24"/>
        <v>2.196</v>
      </c>
    </row>
    <row r="80">
      <c r="B80" s="7">
        <v>1.83</v>
      </c>
      <c r="C80" s="9">
        <f t="shared" si="23"/>
        <v>0.366</v>
      </c>
      <c r="D80" s="10">
        <f t="shared" si="24"/>
        <v>2.196</v>
      </c>
      <c r="F80" s="1" t="s">
        <v>9</v>
      </c>
    </row>
    <row r="81">
      <c r="B81" s="7">
        <v>1.83</v>
      </c>
      <c r="C81" s="9">
        <f t="shared" si="23"/>
        <v>0.366</v>
      </c>
      <c r="D81" s="10">
        <f t="shared" si="24"/>
        <v>2.196</v>
      </c>
      <c r="F81" s="5" t="s">
        <v>3</v>
      </c>
      <c r="G81" s="5" t="s">
        <v>5</v>
      </c>
      <c r="H81" s="5" t="s">
        <v>6</v>
      </c>
    </row>
    <row r="82">
      <c r="B82" s="7">
        <v>1.83</v>
      </c>
      <c r="C82" s="9">
        <f t="shared" si="23"/>
        <v>0.366</v>
      </c>
      <c r="D82" s="10">
        <f t="shared" si="24"/>
        <v>2.196</v>
      </c>
      <c r="F82" s="14">
        <f t="shared" ref="F82:H82" si="26">SUM(B84,B59,B53,B31,F24,F52,F78)</f>
        <v>504.99</v>
      </c>
      <c r="G82" s="15">
        <f t="shared" si="26"/>
        <v>100.998</v>
      </c>
      <c r="H82" s="16">
        <f t="shared" si="26"/>
        <v>605.988</v>
      </c>
    </row>
    <row r="83">
      <c r="B83" s="14">
        <v>1.83</v>
      </c>
      <c r="C83" s="15">
        <f t="shared" si="23"/>
        <v>0.366</v>
      </c>
      <c r="D83" s="16">
        <f t="shared" si="24"/>
        <v>2.196</v>
      </c>
    </row>
    <row r="84">
      <c r="B84" s="12">
        <f t="shared" ref="B84:D84" si="27">SUM(B63:B83)</f>
        <v>36.29</v>
      </c>
      <c r="C84" s="13">
        <f t="shared" si="27"/>
        <v>7.258</v>
      </c>
      <c r="D84" s="12">
        <f t="shared" si="27"/>
        <v>43.548</v>
      </c>
    </row>
  </sheetData>
  <mergeCells count="9">
    <mergeCell ref="F2:H2"/>
    <mergeCell ref="J2:M2"/>
    <mergeCell ref="F54:H54"/>
    <mergeCell ref="F80:H80"/>
    <mergeCell ref="B33:D33"/>
    <mergeCell ref="B2:D2"/>
    <mergeCell ref="B55:D55"/>
    <mergeCell ref="B61:D61"/>
    <mergeCell ref="F26:H26"/>
  </mergeCells>
  <printOptions/>
  <pageMargins bottom="0.75" footer="0.0" header="0.0" left="0.25" right="0.25" top="0.75"/>
  <pageSetup fitToWidth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sheetData>
    <row r="1">
      <c r="C1" s="2" t="s">
        <v>1</v>
      </c>
      <c r="D1" s="4"/>
    </row>
    <row r="3">
      <c r="B3" s="3" t="s">
        <v>7</v>
      </c>
      <c r="G3" s="3" t="s">
        <v>2</v>
      </c>
    </row>
    <row r="4">
      <c r="A4" s="5" t="s">
        <v>4</v>
      </c>
      <c r="B4" s="5" t="s">
        <v>3</v>
      </c>
      <c r="C4" s="5" t="s">
        <v>5</v>
      </c>
      <c r="D4" s="5" t="s">
        <v>6</v>
      </c>
      <c r="F4" s="5" t="s">
        <v>4</v>
      </c>
      <c r="G4" s="5" t="s">
        <v>3</v>
      </c>
      <c r="H4" s="5" t="s">
        <v>5</v>
      </c>
      <c r="I4" s="5" t="s">
        <v>6</v>
      </c>
    </row>
    <row r="5">
      <c r="A5" s="6">
        <v>43342.0</v>
      </c>
      <c r="B5" s="7">
        <v>5.25</v>
      </c>
      <c r="C5" s="9">
        <f t="shared" ref="C5:C16" si="1">B5*0.2</f>
        <v>1.05</v>
      </c>
      <c r="D5" s="10">
        <f t="shared" ref="D5:D16" si="2">C5+B5</f>
        <v>6.3</v>
      </c>
      <c r="F5" s="6">
        <v>43346.0</v>
      </c>
      <c r="G5" s="7">
        <v>72.52</v>
      </c>
      <c r="H5" s="9">
        <f t="shared" ref="H5:H6" si="3">G5*0.2</f>
        <v>14.504</v>
      </c>
      <c r="I5" s="10">
        <f t="shared" ref="I5:I6" si="4">H5+G5</f>
        <v>87.024</v>
      </c>
    </row>
    <row r="6">
      <c r="A6" s="6">
        <v>43342.0</v>
      </c>
      <c r="B6" s="7">
        <v>6.58</v>
      </c>
      <c r="C6" s="9">
        <f t="shared" si="1"/>
        <v>1.316</v>
      </c>
      <c r="D6" s="10">
        <f t="shared" si="2"/>
        <v>7.896</v>
      </c>
      <c r="F6" s="6">
        <v>43346.0</v>
      </c>
      <c r="G6" s="7">
        <v>4.75</v>
      </c>
      <c r="H6" s="9">
        <f t="shared" si="3"/>
        <v>0.95</v>
      </c>
      <c r="I6" s="10">
        <f t="shared" si="4"/>
        <v>5.7</v>
      </c>
    </row>
    <row r="7">
      <c r="A7" s="6">
        <v>43343.0</v>
      </c>
      <c r="B7" s="7">
        <v>5.25</v>
      </c>
      <c r="C7" s="9">
        <f t="shared" si="1"/>
        <v>1.05</v>
      </c>
      <c r="D7" s="10">
        <f t="shared" si="2"/>
        <v>6.3</v>
      </c>
      <c r="G7" s="12">
        <f t="shared" ref="G7:I7" si="5">SUM(G5:G6)</f>
        <v>77.27</v>
      </c>
      <c r="H7" s="13">
        <f t="shared" si="5"/>
        <v>15.454</v>
      </c>
      <c r="I7" s="12">
        <f t="shared" si="5"/>
        <v>92.724</v>
      </c>
    </row>
    <row r="8">
      <c r="A8" s="6">
        <v>43343.0</v>
      </c>
      <c r="B8" s="7">
        <v>5.25</v>
      </c>
      <c r="C8" s="9">
        <f t="shared" si="1"/>
        <v>1.05</v>
      </c>
      <c r="D8" s="10">
        <f t="shared" si="2"/>
        <v>6.3</v>
      </c>
    </row>
    <row r="9">
      <c r="A9" s="6">
        <v>43345.0</v>
      </c>
      <c r="B9" s="7">
        <v>1.17</v>
      </c>
      <c r="C9" s="9">
        <f t="shared" si="1"/>
        <v>0.234</v>
      </c>
      <c r="D9" s="10">
        <f t="shared" si="2"/>
        <v>1.404</v>
      </c>
    </row>
    <row r="10">
      <c r="A10" s="6">
        <v>43346.0</v>
      </c>
      <c r="B10" s="7">
        <v>1.17</v>
      </c>
      <c r="C10" s="9">
        <f t="shared" si="1"/>
        <v>0.234</v>
      </c>
      <c r="D10" s="10">
        <f t="shared" si="2"/>
        <v>1.404</v>
      </c>
    </row>
    <row r="11">
      <c r="A11" s="6">
        <v>43346.0</v>
      </c>
      <c r="B11" s="7">
        <v>1.17</v>
      </c>
      <c r="C11" s="9">
        <f t="shared" si="1"/>
        <v>0.234</v>
      </c>
      <c r="D11" s="10">
        <f t="shared" si="2"/>
        <v>1.404</v>
      </c>
    </row>
    <row r="12">
      <c r="A12" s="6">
        <v>43347.0</v>
      </c>
      <c r="B12" s="7">
        <v>1.17</v>
      </c>
      <c r="C12" s="9">
        <f t="shared" si="1"/>
        <v>0.234</v>
      </c>
      <c r="D12" s="10">
        <f t="shared" si="2"/>
        <v>1.404</v>
      </c>
    </row>
    <row r="13">
      <c r="A13" s="6">
        <v>43348.0</v>
      </c>
      <c r="B13" s="7">
        <v>1.17</v>
      </c>
      <c r="C13" s="9">
        <f t="shared" si="1"/>
        <v>0.234</v>
      </c>
      <c r="D13" s="10">
        <f t="shared" si="2"/>
        <v>1.404</v>
      </c>
    </row>
    <row r="14">
      <c r="A14" s="6">
        <v>43348.0</v>
      </c>
      <c r="B14" s="7">
        <v>1.17</v>
      </c>
      <c r="C14" s="9">
        <f t="shared" si="1"/>
        <v>0.234</v>
      </c>
      <c r="D14" s="10">
        <f t="shared" si="2"/>
        <v>1.404</v>
      </c>
    </row>
    <row r="15">
      <c r="A15" s="6">
        <v>43348.0</v>
      </c>
      <c r="B15" s="7">
        <v>1.17</v>
      </c>
      <c r="C15" s="9">
        <f t="shared" si="1"/>
        <v>0.234</v>
      </c>
      <c r="D15" s="10">
        <f t="shared" si="2"/>
        <v>1.404</v>
      </c>
    </row>
    <row r="16">
      <c r="A16" s="6">
        <v>43348.0</v>
      </c>
      <c r="B16" s="7">
        <v>1.17</v>
      </c>
      <c r="C16" s="9">
        <f t="shared" si="1"/>
        <v>0.234</v>
      </c>
      <c r="D16" s="10">
        <f t="shared" si="2"/>
        <v>1.404</v>
      </c>
    </row>
    <row r="17">
      <c r="B17" s="12">
        <f t="shared" ref="B17:D17" si="6">SUM(B5:B16)</f>
        <v>31.69</v>
      </c>
      <c r="C17" s="13">
        <f t="shared" si="6"/>
        <v>6.338</v>
      </c>
      <c r="D17" s="12">
        <f t="shared" si="6"/>
        <v>38.028</v>
      </c>
    </row>
  </sheetData>
  <mergeCells count="3">
    <mergeCell ref="B3:D3"/>
    <mergeCell ref="G3:I3"/>
    <mergeCell ref="C1:D1"/>
  </mergeCells>
  <printOptions/>
  <pageMargins bottom="0.75" footer="0.0" header="0.0" left="0.25" right="0.25" top="0.75"/>
  <pageSetup fitToHeight="0" paperSize="9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sheetData>
    <row r="1">
      <c r="C1" s="2" t="s">
        <v>0</v>
      </c>
      <c r="D1" s="4"/>
    </row>
    <row r="3">
      <c r="C3" s="3" t="s">
        <v>2</v>
      </c>
    </row>
    <row r="4">
      <c r="B4" s="5" t="s">
        <v>4</v>
      </c>
      <c r="C4" s="5" t="s">
        <v>3</v>
      </c>
      <c r="D4" s="5" t="s">
        <v>5</v>
      </c>
      <c r="E4" s="5" t="s">
        <v>6</v>
      </c>
    </row>
    <row r="5">
      <c r="B5" s="6">
        <v>43351.0</v>
      </c>
      <c r="C5" s="7">
        <v>41.27</v>
      </c>
      <c r="D5" s="8">
        <v>8.26</v>
      </c>
      <c r="E5" s="10">
        <f t="shared" ref="E5:E6" si="1">D5+C5</f>
        <v>49.53</v>
      </c>
    </row>
    <row r="6">
      <c r="B6" s="6">
        <v>43356.0</v>
      </c>
      <c r="C6" s="7">
        <v>45.42</v>
      </c>
      <c r="D6" s="9">
        <f>C6*0.2</f>
        <v>9.084</v>
      </c>
      <c r="E6" s="10">
        <f t="shared" si="1"/>
        <v>54.504</v>
      </c>
    </row>
    <row r="7">
      <c r="C7" s="12">
        <f t="shared" ref="C7:E7" si="2">SUM(C5:C6)</f>
        <v>86.69</v>
      </c>
      <c r="D7" s="13">
        <f t="shared" si="2"/>
        <v>17.344</v>
      </c>
      <c r="E7" s="12">
        <f t="shared" si="2"/>
        <v>104.034</v>
      </c>
    </row>
  </sheetData>
  <mergeCells count="2">
    <mergeCell ref="C3:E3"/>
    <mergeCell ref="C1:D1"/>
  </mergeCells>
  <printOptions/>
  <pageMargins bottom="0.75" footer="0.0" header="0.0" left="0.25" right="0.25" top="0.75"/>
  <pageSetup fitToHeight="0" paperSize="9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sheetData>
    <row r="1">
      <c r="C1" s="2" t="s">
        <v>8</v>
      </c>
      <c r="D1" s="4"/>
    </row>
    <row r="3">
      <c r="A3" s="3" t="s">
        <v>2</v>
      </c>
      <c r="G3" s="3" t="s">
        <v>7</v>
      </c>
    </row>
    <row r="4">
      <c r="A4" s="5" t="s">
        <v>4</v>
      </c>
      <c r="B4" s="5" t="s">
        <v>3</v>
      </c>
      <c r="C4" s="5" t="s">
        <v>5</v>
      </c>
      <c r="D4" s="5" t="s">
        <v>6</v>
      </c>
      <c r="F4" s="5" t="s">
        <v>4</v>
      </c>
      <c r="G4" s="5" t="s">
        <v>3</v>
      </c>
      <c r="H4" s="5" t="s">
        <v>5</v>
      </c>
      <c r="I4" s="5" t="s">
        <v>6</v>
      </c>
    </row>
    <row r="5">
      <c r="A5" s="6">
        <v>43339.0</v>
      </c>
      <c r="B5" s="7">
        <v>59.0</v>
      </c>
      <c r="C5" s="9">
        <f t="shared" ref="C5:C6" si="1">B5*0.2</f>
        <v>11.8</v>
      </c>
      <c r="D5" s="10">
        <f t="shared" ref="D5:D19" si="2">B5+C5</f>
        <v>70.8</v>
      </c>
      <c r="F5" s="6">
        <v>43336.0</v>
      </c>
      <c r="G5" s="7">
        <v>1.17</v>
      </c>
      <c r="H5" s="9">
        <f t="shared" ref="H5:H7" si="3">G5*0.2</f>
        <v>0.234</v>
      </c>
      <c r="I5" s="10">
        <f t="shared" ref="I5:I7" si="4">H5+G5</f>
        <v>1.404</v>
      </c>
    </row>
    <row r="6">
      <c r="A6" s="6">
        <v>43341.0</v>
      </c>
      <c r="B6" s="7">
        <v>34.88</v>
      </c>
      <c r="C6" s="9">
        <f t="shared" si="1"/>
        <v>6.976</v>
      </c>
      <c r="D6" s="10">
        <f t="shared" si="2"/>
        <v>41.856</v>
      </c>
      <c r="F6" s="6">
        <v>43345.0</v>
      </c>
      <c r="G6" s="7">
        <v>1.83</v>
      </c>
      <c r="H6" s="9">
        <f t="shared" si="3"/>
        <v>0.366</v>
      </c>
      <c r="I6" s="10">
        <f t="shared" si="4"/>
        <v>2.196</v>
      </c>
    </row>
    <row r="7">
      <c r="A7" s="6">
        <v>43341.0</v>
      </c>
      <c r="B7" s="7">
        <v>68.13</v>
      </c>
      <c r="C7" s="8">
        <v>13.62</v>
      </c>
      <c r="D7" s="10">
        <f t="shared" si="2"/>
        <v>81.75</v>
      </c>
      <c r="F7" s="6">
        <v>43349.0</v>
      </c>
      <c r="G7" s="7">
        <v>1.83</v>
      </c>
      <c r="H7" s="9">
        <f t="shared" si="3"/>
        <v>0.366</v>
      </c>
      <c r="I7" s="10">
        <f t="shared" si="4"/>
        <v>2.196</v>
      </c>
    </row>
    <row r="8">
      <c r="A8" s="6">
        <v>43341.0</v>
      </c>
      <c r="B8" s="7">
        <v>75.78</v>
      </c>
      <c r="C8" s="9">
        <f t="shared" ref="C8:C19" si="6">B8*0.2</f>
        <v>15.156</v>
      </c>
      <c r="D8" s="10">
        <f t="shared" si="2"/>
        <v>90.936</v>
      </c>
      <c r="G8" s="12">
        <f t="shared" ref="G8:I8" si="5">SUM(G5:G7)</f>
        <v>4.83</v>
      </c>
      <c r="H8" s="13">
        <f t="shared" si="5"/>
        <v>0.966</v>
      </c>
      <c r="I8" s="12">
        <f t="shared" si="5"/>
        <v>5.796</v>
      </c>
    </row>
    <row r="9">
      <c r="A9" s="6">
        <v>43341.0</v>
      </c>
      <c r="B9" s="7">
        <v>61.67</v>
      </c>
      <c r="C9" s="9">
        <f t="shared" si="6"/>
        <v>12.334</v>
      </c>
      <c r="D9" s="10">
        <f t="shared" si="2"/>
        <v>74.004</v>
      </c>
    </row>
    <row r="10">
      <c r="A10" s="6">
        <v>43342.0</v>
      </c>
      <c r="B10" s="7">
        <v>80.33</v>
      </c>
      <c r="C10" s="9">
        <f t="shared" si="6"/>
        <v>16.066</v>
      </c>
      <c r="D10" s="10">
        <f t="shared" si="2"/>
        <v>96.396</v>
      </c>
    </row>
    <row r="11">
      <c r="A11" s="6">
        <v>43343.0</v>
      </c>
      <c r="B11" s="7">
        <v>60.44</v>
      </c>
      <c r="C11" s="9">
        <f t="shared" si="6"/>
        <v>12.088</v>
      </c>
      <c r="D11" s="10">
        <f t="shared" si="2"/>
        <v>72.528</v>
      </c>
    </row>
    <row r="12">
      <c r="A12" s="6">
        <v>43343.0</v>
      </c>
      <c r="B12" s="7">
        <v>12.5</v>
      </c>
      <c r="C12" s="9">
        <f t="shared" si="6"/>
        <v>2.5</v>
      </c>
      <c r="D12" s="10">
        <f t="shared" si="2"/>
        <v>15</v>
      </c>
    </row>
    <row r="13">
      <c r="A13" s="6">
        <v>43344.0</v>
      </c>
      <c r="B13" s="7">
        <v>65.33</v>
      </c>
      <c r="C13" s="9">
        <f t="shared" si="6"/>
        <v>13.066</v>
      </c>
      <c r="D13" s="10">
        <f t="shared" si="2"/>
        <v>78.396</v>
      </c>
    </row>
    <row r="14">
      <c r="A14" s="6">
        <v>43346.0</v>
      </c>
      <c r="B14" s="7">
        <v>76.04</v>
      </c>
      <c r="C14" s="9">
        <f t="shared" si="6"/>
        <v>15.208</v>
      </c>
      <c r="D14" s="10">
        <f t="shared" si="2"/>
        <v>91.248</v>
      </c>
    </row>
    <row r="15">
      <c r="A15" s="6">
        <v>43347.0</v>
      </c>
      <c r="B15" s="7">
        <v>78.26</v>
      </c>
      <c r="C15" s="9">
        <f t="shared" si="6"/>
        <v>15.652</v>
      </c>
      <c r="D15" s="10">
        <f t="shared" si="2"/>
        <v>93.912</v>
      </c>
    </row>
    <row r="16">
      <c r="A16" s="6">
        <v>43348.0</v>
      </c>
      <c r="B16" s="7">
        <v>12.79</v>
      </c>
      <c r="C16" s="9">
        <f t="shared" si="6"/>
        <v>2.558</v>
      </c>
      <c r="D16" s="10">
        <f t="shared" si="2"/>
        <v>15.348</v>
      </c>
    </row>
    <row r="17">
      <c r="A17" s="6">
        <v>43349.0</v>
      </c>
      <c r="B17" s="7">
        <v>60.93</v>
      </c>
      <c r="C17" s="9">
        <f t="shared" si="6"/>
        <v>12.186</v>
      </c>
      <c r="D17" s="10">
        <f t="shared" si="2"/>
        <v>73.116</v>
      </c>
    </row>
    <row r="18">
      <c r="A18" s="6">
        <v>43349.0</v>
      </c>
      <c r="B18" s="7">
        <v>75.79</v>
      </c>
      <c r="C18" s="9">
        <f t="shared" si="6"/>
        <v>15.158</v>
      </c>
      <c r="D18" s="10">
        <f t="shared" si="2"/>
        <v>90.948</v>
      </c>
    </row>
    <row r="19">
      <c r="A19" s="6">
        <v>43351.0</v>
      </c>
      <c r="B19" s="7">
        <v>54.17</v>
      </c>
      <c r="C19" s="9">
        <f t="shared" si="6"/>
        <v>10.834</v>
      </c>
      <c r="D19" s="10">
        <f t="shared" si="2"/>
        <v>65.004</v>
      </c>
    </row>
    <row r="20">
      <c r="B20" s="12">
        <f t="shared" ref="B20:D20" si="7">SUM(B5:B19)</f>
        <v>876.04</v>
      </c>
      <c r="C20" s="12">
        <f t="shared" si="7"/>
        <v>175.202</v>
      </c>
      <c r="D20" s="12">
        <f t="shared" si="7"/>
        <v>1051.242</v>
      </c>
    </row>
  </sheetData>
  <mergeCells count="3">
    <mergeCell ref="C1:D1"/>
    <mergeCell ref="A3:D3"/>
    <mergeCell ref="G3:I3"/>
  </mergeCells>
  <printOptions/>
  <pageMargins bottom="0.75" footer="0.0" header="0.0" left="0.25" right="0.25" top="0.75"/>
  <pageSetup fitToHeight="0" paperSize="9" orientation="portrait" pageOrder="overThenDown"/>
  <drawing r:id="rId1"/>
</worksheet>
</file>